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Til\"/>
    </mc:Choice>
  </mc:AlternateContent>
  <xr:revisionPtr revIDLastSave="0" documentId="8_{3CC42058-681D-4473-925B-429FC567D3F5}" xr6:coauthVersionLast="45" xr6:coauthVersionMax="45" xr10:uidLastSave="{00000000-0000-0000-0000-000000000000}"/>
  <bookViews>
    <workbookView xWindow="-96" yWindow="504" windowWidth="23232" windowHeight="12552" xr2:uid="{E1798778-1B14-4DD0-A8D2-820A64B6DDC5}"/>
  </bookViews>
  <sheets>
    <sheet name="NS_ITS_sem I-IV" sheetId="1" r:id="rId1"/>
  </sheets>
  <definedNames>
    <definedName name="_xlnm.Print_Area" localSheetId="0">'NS_ITS_sem I-IV'!$A$1:$J$60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I6" i="1"/>
  <c r="J6" i="1"/>
  <c r="D7" i="1"/>
  <c r="I7" i="1"/>
  <c r="J7" i="1"/>
  <c r="D8" i="1"/>
  <c r="I8" i="1"/>
  <c r="I13" i="1" s="1"/>
  <c r="J8" i="1"/>
  <c r="J13" i="1" s="1"/>
  <c r="D9" i="1"/>
  <c r="I9" i="1"/>
  <c r="J9" i="1"/>
  <c r="D10" i="1"/>
  <c r="I10" i="1"/>
  <c r="J10" i="1"/>
  <c r="D11" i="1"/>
  <c r="I11" i="1"/>
  <c r="J11" i="1"/>
  <c r="D12" i="1"/>
  <c r="I12" i="1"/>
  <c r="J12" i="1"/>
  <c r="B13" i="1"/>
  <c r="C13" i="1"/>
  <c r="D13" i="1"/>
  <c r="E13" i="1"/>
  <c r="F13" i="1"/>
  <c r="G13" i="1"/>
  <c r="H13" i="1"/>
  <c r="D15" i="1"/>
  <c r="I15" i="1"/>
  <c r="J15" i="1"/>
  <c r="J22" i="1" s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B22" i="1"/>
  <c r="C22" i="1"/>
  <c r="D22" i="1"/>
  <c r="E22" i="1"/>
  <c r="F22" i="1"/>
  <c r="F40" i="1" s="1"/>
  <c r="G22" i="1"/>
  <c r="G40" i="1" s="1"/>
  <c r="H22" i="1"/>
  <c r="H40" i="1" s="1"/>
  <c r="I22" i="1"/>
  <c r="D24" i="1"/>
  <c r="I24" i="1"/>
  <c r="J24" i="1"/>
  <c r="D25" i="1"/>
  <c r="I25" i="1"/>
  <c r="I31" i="1" s="1"/>
  <c r="J25" i="1"/>
  <c r="D26" i="1"/>
  <c r="I26" i="1"/>
  <c r="J26" i="1"/>
  <c r="J31" i="1" s="1"/>
  <c r="D27" i="1"/>
  <c r="I27" i="1"/>
  <c r="J27" i="1"/>
  <c r="D28" i="1"/>
  <c r="I28" i="1"/>
  <c r="J28" i="1"/>
  <c r="D29" i="1"/>
  <c r="I29" i="1"/>
  <c r="J29" i="1"/>
  <c r="D30" i="1"/>
  <c r="I30" i="1"/>
  <c r="J30" i="1"/>
  <c r="B31" i="1"/>
  <c r="C31" i="1"/>
  <c r="D31" i="1"/>
  <c r="D40" i="1" s="1"/>
  <c r="E31" i="1"/>
  <c r="F31" i="1"/>
  <c r="G31" i="1"/>
  <c r="D33" i="1"/>
  <c r="D39" i="1" s="1"/>
  <c r="I33" i="1"/>
  <c r="J33" i="1"/>
  <c r="J39" i="1" s="1"/>
  <c r="D34" i="1"/>
  <c r="I34" i="1"/>
  <c r="J34" i="1"/>
  <c r="D35" i="1"/>
  <c r="I35" i="1"/>
  <c r="J35" i="1"/>
  <c r="D36" i="1"/>
  <c r="I36" i="1"/>
  <c r="J36" i="1"/>
  <c r="D37" i="1"/>
  <c r="I37" i="1"/>
  <c r="J37" i="1"/>
  <c r="D38" i="1"/>
  <c r="I38" i="1"/>
  <c r="J38" i="1"/>
  <c r="B39" i="1"/>
  <c r="C39" i="1"/>
  <c r="E39" i="1"/>
  <c r="F39" i="1"/>
  <c r="G39" i="1"/>
  <c r="I39" i="1"/>
  <c r="B40" i="1"/>
  <c r="C40" i="1"/>
  <c r="E40" i="1"/>
  <c r="D50" i="1"/>
  <c r="I50" i="1"/>
  <c r="J50" i="1"/>
  <c r="D51" i="1"/>
  <c r="I51" i="1"/>
  <c r="J51" i="1"/>
  <c r="D56" i="1"/>
  <c r="I56" i="1"/>
  <c r="J56" i="1"/>
  <c r="D57" i="1"/>
  <c r="I57" i="1"/>
  <c r="J57" i="1"/>
  <c r="G41" i="1" l="1"/>
  <c r="F41" i="1"/>
  <c r="E41" i="1"/>
  <c r="H41" i="1"/>
</calcChain>
</file>

<file path=xl/sharedStrings.xml><?xml version="1.0" encoding="utf-8"?>
<sst xmlns="http://schemas.openxmlformats.org/spreadsheetml/2006/main" count="98" uniqueCount="55">
  <si>
    <t>z</t>
  </si>
  <si>
    <t xml:space="preserve">Napędy elektryczne w transporcie </t>
  </si>
  <si>
    <t>Alternatywne napędy w środkach transportu</t>
  </si>
  <si>
    <t>SEMESTR IV - blok G</t>
  </si>
  <si>
    <t>Spedycja międzynarodowa</t>
  </si>
  <si>
    <t>Towaroznawstwo i obsługa celna</t>
  </si>
  <si>
    <t>SEMESTR III - blok E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</si>
  <si>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</si>
  <si>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</si>
  <si>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</si>
  <si>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</si>
  <si>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</si>
  <si>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</si>
  <si>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</si>
  <si>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</si>
  <si>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</si>
  <si>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</si>
  <si>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r>
      <t xml:space="preserve">Kierunek </t>
    </r>
    <r>
      <rPr>
        <b/>
        <sz val="9"/>
        <color indexed="10"/>
        <rFont val="Arial"/>
        <family val="2"/>
        <charset val="238"/>
      </rPr>
      <t>TRANSPORT I LOGISTYKA</t>
    </r>
    <r>
      <rPr>
        <b/>
        <sz val="9"/>
        <rFont val="Arial"/>
        <family val="2"/>
        <charset val="238"/>
      </rPr>
      <t xml:space="preserve">,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rFont val="Arial"/>
        <family val="2"/>
        <charset val="238"/>
      </rPr>
      <t xml:space="preserve">, studia niestacjonarne drugiego stopnia.
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</si>
  <si>
    <t>WYDZIAŁ INŻYNIERII PRODUKCJI</t>
  </si>
  <si>
    <t>Udział procentowy w całości godzin [%]</t>
  </si>
  <si>
    <t>Ogółem godzin w semestrach 1 - 4</t>
  </si>
  <si>
    <t xml:space="preserve">Σ   </t>
  </si>
  <si>
    <t>e</t>
  </si>
  <si>
    <t>Praca magisterska i egzamin dyplomowy</t>
  </si>
  <si>
    <t>Seminarium dyplomowe 2</t>
  </si>
  <si>
    <t>Ocena i wycena środków transportu</t>
  </si>
  <si>
    <t>Diagnostyka pojazdów</t>
  </si>
  <si>
    <t>Przedmiot humanistyczny 3 - Filozofia</t>
  </si>
  <si>
    <t>Przedmiot do wyboru 2 - blok  G</t>
  </si>
  <si>
    <t>SEMESTR IV - 5 zjazdów</t>
  </si>
  <si>
    <t>Seminarium dyplomowe 1</t>
  </si>
  <si>
    <t>Kontrola metrologiczna w transporcie</t>
  </si>
  <si>
    <t>Recykling środków transportu</t>
  </si>
  <si>
    <t>Motoryzacyjne zanieczyszczenie środowska</t>
  </si>
  <si>
    <t>Zarządzanie jakością w transporcie</t>
  </si>
  <si>
    <t xml:space="preserve">Niezawodność systemów transportowych </t>
  </si>
  <si>
    <t>Przedmiot do wyboru 1 - blok E</t>
  </si>
  <si>
    <t>SEMESTR III - 7 zjazdów</t>
  </si>
  <si>
    <t>Niekonwencjonalne paliwa silnikowe</t>
  </si>
  <si>
    <t>Sterowanie i zarządzanie w transporcie</t>
  </si>
  <si>
    <t>Gospodarka wodno-ściekowa w infrastrukturze transportowej</t>
  </si>
  <si>
    <t xml:space="preserve">Innowacje ekologiczno-energetyczne </t>
  </si>
  <si>
    <t>Napędy hdrauliczne w pojazdach</t>
  </si>
  <si>
    <t>Przedmiot humanistyczny 2 - Marketing</t>
  </si>
  <si>
    <t>Transport rolniczy</t>
  </si>
  <si>
    <t>SEMESTR II - 7 zjazdów</t>
  </si>
  <si>
    <t>Systemy teleinformatyczne</t>
  </si>
  <si>
    <t>Gospodarowanie energią w systemach transportowych</t>
  </si>
  <si>
    <t>Modelowanie procesów transportowych i spedycyjnych</t>
  </si>
  <si>
    <t xml:space="preserve">Mechanika stosowana </t>
  </si>
  <si>
    <t>Matematyka stosowana w transporcie</t>
  </si>
  <si>
    <t>Przedmiot humanistyczny 1 - Zarządzanie zasobami ludzkimi</t>
  </si>
  <si>
    <t>Język obcy specjalistyczny</t>
  </si>
  <si>
    <t>SEMESTR I - 8 zjazdów</t>
  </si>
  <si>
    <r>
      <t>Kierunek</t>
    </r>
    <r>
      <rPr>
        <b/>
        <sz val="9"/>
        <color indexed="10"/>
        <rFont val="Arial"/>
        <family val="2"/>
        <charset val="238"/>
      </rPr>
      <t xml:space="preserve"> TRANSPORT I LOGISTYKA</t>
    </r>
    <r>
      <rPr>
        <b/>
        <sz val="9"/>
        <rFont val="Arial"/>
        <family val="2"/>
        <charset val="238"/>
      </rPr>
      <t xml:space="preserve">,                                                                                                                                                        specjalność </t>
    </r>
    <r>
      <rPr>
        <b/>
        <sz val="9"/>
        <color indexed="10"/>
        <rFont val="Arial"/>
        <family val="2"/>
        <charset val="238"/>
      </rPr>
      <t>INŻYNIERIA TRANSPORTU I SPEDYCJA</t>
    </r>
    <r>
      <rPr>
        <b/>
        <sz val="9"/>
        <rFont val="Arial"/>
        <family val="2"/>
        <charset val="238"/>
      </rPr>
      <t xml:space="preserve">, studia niestacjonarne drugiego stopnia.
Plan dla naboru </t>
    </r>
    <r>
      <rPr>
        <b/>
        <sz val="9"/>
        <color indexed="10"/>
        <rFont val="Arial"/>
        <family val="2"/>
        <charset val="238"/>
      </rPr>
      <t>2020/2021</t>
    </r>
    <r>
      <rPr>
        <b/>
        <sz val="9"/>
        <rFont val="Arial"/>
        <family val="2"/>
        <charset val="238"/>
      </rPr>
      <t>, zgodny z planem zatwierdzonym Uchwałą nr 75/2018-2019 Senatu UP w Lublinie                                                                         z dnia 24 maja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</si>
</sst>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6" fillId="0" borderId="0"/>
  </cellStyleXfs>
  <cellXfs count="7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0" xfId="1" applyFont="1" applyAlignment="1">
      <alignment horizontal="left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5" fillId="0" borderId="4" xfId="1" applyFont="1" applyBorder="1" applyAlignment="1">
      <alignment horizontal="left" vertical="center"/>
    </xf>
    <xf numFmtId="164" fontId="7" fillId="2" borderId="5" xfId="2" applyFont="1" applyFill="1" applyBorder="1" applyAlignment="1">
      <alignment horizontal="center" vertical="center" textRotation="90"/>
    </xf>
    <xf numFmtId="164" fontId="7" fillId="2" borderId="5" xfId="2" applyFont="1" applyFill="1" applyBorder="1" applyAlignment="1">
      <alignment horizontal="center" vertical="center" textRotation="90" wrapText="1"/>
    </xf>
    <xf numFmtId="49" fontId="7" fillId="2" borderId="5" xfId="2" applyNumberFormat="1" applyFont="1" applyFill="1" applyBorder="1" applyAlignment="1">
      <alignment horizontal="center" vertical="center" textRotation="90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1" fontId="1" fillId="0" borderId="0" xfId="1" applyNumberFormat="1" applyAlignment="1">
      <alignment vertical="center"/>
    </xf>
    <xf numFmtId="0" fontId="2" fillId="0" borderId="0" xfId="1" applyFont="1" applyAlignment="1">
      <alignment horizontal="left" vertical="center"/>
    </xf>
    <xf numFmtId="1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/>
    <xf numFmtId="0" fontId="10" fillId="0" borderId="0" xfId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9" fontId="11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1" fontId="1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4" xfId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vertical="center"/>
    </xf>
    <xf numFmtId="1" fontId="8" fillId="0" borderId="6" xfId="1" applyNumberFormat="1" applyFont="1" applyBorder="1" applyAlignment="1">
      <alignment horizontal="left" vertical="center"/>
    </xf>
    <xf numFmtId="0" fontId="13" fillId="0" borderId="0" xfId="1" applyFont="1"/>
    <xf numFmtId="1" fontId="14" fillId="0" borderId="4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15" fillId="2" borderId="6" xfId="1" applyFont="1" applyFill="1" applyBorder="1" applyAlignment="1">
      <alignment vertical="center"/>
    </xf>
    <xf numFmtId="1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16" fillId="0" borderId="0" xfId="1" applyFont="1"/>
    <xf numFmtId="1" fontId="4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7" fillId="0" borderId="0" xfId="1" applyFont="1"/>
    <xf numFmtId="1" fontId="4" fillId="0" borderId="9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18" fillId="0" borderId="0" xfId="1" applyFont="1"/>
    <xf numFmtId="0" fontId="13" fillId="0" borderId="3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right" vertical="center"/>
    </xf>
    <xf numFmtId="1" fontId="4" fillId="0" borderId="6" xfId="1" applyNumberFormat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0" fontId="13" fillId="2" borderId="11" xfId="1" applyFont="1" applyFill="1" applyBorder="1" applyAlignment="1">
      <alignment horizontal="right" vertical="center"/>
    </xf>
    <xf numFmtId="0" fontId="19" fillId="0" borderId="0" xfId="1" applyFont="1"/>
    <xf numFmtId="0" fontId="13" fillId="0" borderId="7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7" fillId="2" borderId="5" xfId="1" applyFont="1" applyFill="1" applyBorder="1" applyAlignment="1">
      <alignment vertical="center"/>
    </xf>
    <xf numFmtId="0" fontId="8" fillId="0" borderId="0" xfId="1" applyFont="1" applyAlignment="1">
      <alignment horizontal="center"/>
    </xf>
  </cellXfs>
  <cellStyles count="3">
    <cellStyle name="Normalny" xfId="0" builtinId="0"/>
    <cellStyle name="Normalny 2" xfId="1" xr:uid="{AA8358A1-98D9-4431-A1CB-45F585A57C50}"/>
    <cellStyle name="Walutowy 2" xfId="2" xr:uid="{86F863C0-8E85-4434-94AB-9A4E3A1C3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59047-7C2C-4F12-B7CC-E9B62B9D6FF7}">
  <sheetPr>
    <pageSetUpPr fitToPage="1"/>
  </sheetPr>
  <dimension ref="A1:J95"/>
  <sheetViews>
    <sheetView tabSelected="1" view="pageBreakPreview" zoomScaleNormal="100" zoomScaleSheetLayoutView="100" workbookViewId="0">
      <selection activeCell="G30" sqref="G30"/>
    </sheetView>
  </sheetViews>
  <sheetFormatPr defaultColWidth="12.3125" defaultRowHeight="12.3" x14ac:dyDescent="0.4"/>
  <cols>
    <col min="1" max="1" width="38.578125" style="5" customWidth="1"/>
    <col min="2" max="2" width="5.9453125" style="4" customWidth="1"/>
    <col min="3" max="9" width="5.9453125" style="3" customWidth="1"/>
    <col min="10" max="10" width="5.9453125" style="2" customWidth="1"/>
    <col min="11" max="16384" width="12.3125" style="1"/>
  </cols>
  <sheetData>
    <row r="1" spans="1:10" x14ac:dyDescent="0.4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8" customHeight="1" x14ac:dyDescent="0.4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4">
      <c r="J3" s="3"/>
    </row>
    <row r="4" spans="1:10" s="35" customFormat="1" ht="84" customHeight="1" x14ac:dyDescent="0.45">
      <c r="A4" s="71" t="s">
        <v>16</v>
      </c>
      <c r="B4" s="14" t="s">
        <v>15</v>
      </c>
      <c r="C4" s="12" t="s">
        <v>14</v>
      </c>
      <c r="D4" s="12" t="s">
        <v>13</v>
      </c>
      <c r="E4" s="11" t="s">
        <v>12</v>
      </c>
      <c r="F4" s="13" t="s">
        <v>11</v>
      </c>
      <c r="G4" s="13" t="s">
        <v>10</v>
      </c>
      <c r="H4" s="12" t="s">
        <v>9</v>
      </c>
      <c r="I4" s="11" t="s">
        <v>8</v>
      </c>
      <c r="J4" s="11" t="s">
        <v>7</v>
      </c>
    </row>
    <row r="5" spans="1:10" s="35" customFormat="1" ht="12.75" customHeight="1" x14ac:dyDescent="0.45">
      <c r="A5" s="70" t="s">
        <v>53</v>
      </c>
      <c r="B5" s="69"/>
      <c r="C5" s="69"/>
      <c r="D5" s="69"/>
      <c r="E5" s="69"/>
      <c r="F5" s="69"/>
      <c r="G5" s="69"/>
      <c r="H5" s="69"/>
      <c r="I5" s="69"/>
      <c r="J5" s="68"/>
    </row>
    <row r="6" spans="1:10" s="50" customFormat="1" ht="12.6" customHeight="1" x14ac:dyDescent="0.45">
      <c r="A6" s="45" t="s">
        <v>52</v>
      </c>
      <c r="B6" s="6">
        <v>2</v>
      </c>
      <c r="C6" s="7" t="s">
        <v>22</v>
      </c>
      <c r="D6" s="60">
        <f>SUM(E6:H6)</f>
        <v>18</v>
      </c>
      <c r="E6" s="44"/>
      <c r="F6" s="44"/>
      <c r="G6" s="44">
        <v>18</v>
      </c>
      <c r="H6" s="8"/>
      <c r="I6" s="42">
        <f>(E6/8)</f>
        <v>0</v>
      </c>
      <c r="J6" s="42">
        <f>((F6+G6+H6)/8)</f>
        <v>2.25</v>
      </c>
    </row>
    <row r="7" spans="1:10" s="50" customFormat="1" ht="12.6" customHeight="1" x14ac:dyDescent="0.45">
      <c r="A7" s="45" t="s">
        <v>51</v>
      </c>
      <c r="B7" s="6">
        <v>2</v>
      </c>
      <c r="C7" s="7" t="s">
        <v>0</v>
      </c>
      <c r="D7" s="60">
        <f>SUM(E7:H7)</f>
        <v>18</v>
      </c>
      <c r="E7" s="44">
        <v>18</v>
      </c>
      <c r="F7" s="44"/>
      <c r="G7" s="44"/>
      <c r="H7" s="43"/>
      <c r="I7" s="42">
        <f>(E7/8)</f>
        <v>2.25</v>
      </c>
      <c r="J7" s="42">
        <f>((F7+G7+H7)/8)</f>
        <v>0</v>
      </c>
    </row>
    <row r="8" spans="1:10" s="50" customFormat="1" ht="12.6" customHeight="1" x14ac:dyDescent="0.45">
      <c r="A8" s="45" t="s">
        <v>50</v>
      </c>
      <c r="B8" s="6">
        <v>3</v>
      </c>
      <c r="C8" s="7" t="s">
        <v>0</v>
      </c>
      <c r="D8" s="60">
        <f>SUM(E8:H8)</f>
        <v>27</v>
      </c>
      <c r="E8" s="67">
        <v>9</v>
      </c>
      <c r="F8" s="67">
        <v>6</v>
      </c>
      <c r="G8" s="67">
        <v>12</v>
      </c>
      <c r="H8" s="6"/>
      <c r="I8" s="42">
        <f>(E8/8)</f>
        <v>1.125</v>
      </c>
      <c r="J8" s="42">
        <f>((F8+G8+H8)/8)</f>
        <v>2.25</v>
      </c>
    </row>
    <row r="9" spans="1:10" s="53" customFormat="1" ht="12.6" customHeight="1" x14ac:dyDescent="0.45">
      <c r="A9" s="45" t="s">
        <v>49</v>
      </c>
      <c r="B9" s="6">
        <v>3</v>
      </c>
      <c r="C9" s="7" t="s">
        <v>0</v>
      </c>
      <c r="D9" s="60">
        <f>SUM(E9:H9)</f>
        <v>18</v>
      </c>
      <c r="E9" s="7">
        <v>9</v>
      </c>
      <c r="F9" s="7">
        <v>3</v>
      </c>
      <c r="G9" s="7">
        <v>6</v>
      </c>
      <c r="H9" s="6"/>
      <c r="I9" s="42">
        <f>(E9/8)</f>
        <v>1.125</v>
      </c>
      <c r="J9" s="42">
        <f>((F9+G9+H9)/8)</f>
        <v>1.125</v>
      </c>
    </row>
    <row r="10" spans="1:10" s="35" customFormat="1" ht="12.6" customHeight="1" x14ac:dyDescent="0.45">
      <c r="A10" s="45" t="s">
        <v>48</v>
      </c>
      <c r="B10" s="61">
        <v>4</v>
      </c>
      <c r="C10" s="7" t="s">
        <v>22</v>
      </c>
      <c r="D10" s="60">
        <f>SUM(E10:H10)</f>
        <v>27</v>
      </c>
      <c r="E10" s="7">
        <v>9</v>
      </c>
      <c r="F10" s="49">
        <v>6</v>
      </c>
      <c r="G10" s="49">
        <v>12</v>
      </c>
      <c r="H10" s="6"/>
      <c r="I10" s="42">
        <f>(E10/8)</f>
        <v>1.125</v>
      </c>
      <c r="J10" s="42">
        <f>((F10+G10+H10)/8)</f>
        <v>2.25</v>
      </c>
    </row>
    <row r="11" spans="1:10" s="53" customFormat="1" ht="12.6" customHeight="1" x14ac:dyDescent="0.45">
      <c r="A11" s="45" t="s">
        <v>47</v>
      </c>
      <c r="B11" s="6">
        <v>4</v>
      </c>
      <c r="C11" s="7" t="s">
        <v>22</v>
      </c>
      <c r="D11" s="60">
        <f>SUM(E11:H11)</f>
        <v>27</v>
      </c>
      <c r="E11" s="7">
        <v>9</v>
      </c>
      <c r="F11" s="49">
        <v>6</v>
      </c>
      <c r="G11" s="49">
        <v>12</v>
      </c>
      <c r="H11" s="6"/>
      <c r="I11" s="42">
        <f>(E11/8)</f>
        <v>1.125</v>
      </c>
      <c r="J11" s="42">
        <f>((F11+G11+H11)/8)</f>
        <v>2.25</v>
      </c>
    </row>
    <row r="12" spans="1:10" s="53" customFormat="1" ht="12.6" customHeight="1" x14ac:dyDescent="0.45">
      <c r="A12" s="45" t="s">
        <v>46</v>
      </c>
      <c r="B12" s="8">
        <v>3</v>
      </c>
      <c r="C12" s="7" t="s">
        <v>0</v>
      </c>
      <c r="D12" s="60">
        <f>SUM(E12:H12)</f>
        <v>18</v>
      </c>
      <c r="E12" s="7">
        <v>9</v>
      </c>
      <c r="F12" s="6">
        <v>3</v>
      </c>
      <c r="G12" s="7">
        <v>6</v>
      </c>
      <c r="H12" s="6"/>
      <c r="I12" s="42">
        <f>(E12/8)</f>
        <v>1.125</v>
      </c>
      <c r="J12" s="42">
        <f>((F12+G12+H12)/8)</f>
        <v>1.125</v>
      </c>
    </row>
    <row r="13" spans="1:10" s="53" customFormat="1" ht="12.6" customHeight="1" x14ac:dyDescent="0.45">
      <c r="A13" s="62" t="s">
        <v>21</v>
      </c>
      <c r="B13" s="57">
        <f>SUM(B6:B12)</f>
        <v>21</v>
      </c>
      <c r="C13" s="58">
        <f>COUNTIF(C6:C12,"e")</f>
        <v>3</v>
      </c>
      <c r="D13" s="57">
        <f>SUM(D6:D12)</f>
        <v>153</v>
      </c>
      <c r="E13" s="57">
        <f>SUM(E6:E12)</f>
        <v>63</v>
      </c>
      <c r="F13" s="57">
        <f>SUM(F6:F12)</f>
        <v>24</v>
      </c>
      <c r="G13" s="57">
        <f>SUM(G6:G12)</f>
        <v>66</v>
      </c>
      <c r="H13" s="57">
        <f>SUM(H6:H12)</f>
        <v>0</v>
      </c>
      <c r="I13" s="57">
        <f>SUM(I6:I12)</f>
        <v>7.875</v>
      </c>
      <c r="J13" s="57">
        <f>SUM(J6:J12)</f>
        <v>11.25</v>
      </c>
    </row>
    <row r="14" spans="1:10" s="53" customFormat="1" ht="12.6" customHeight="1" x14ac:dyDescent="0.45">
      <c r="A14" s="66" t="s">
        <v>45</v>
      </c>
      <c r="B14" s="65"/>
      <c r="C14" s="65"/>
      <c r="D14" s="65"/>
      <c r="E14" s="65"/>
      <c r="F14" s="65"/>
      <c r="G14" s="65"/>
      <c r="H14" s="65"/>
      <c r="I14" s="65"/>
      <c r="J14" s="64"/>
    </row>
    <row r="15" spans="1:10" s="35" customFormat="1" ht="12.6" customHeight="1" x14ac:dyDescent="0.45">
      <c r="A15" s="45" t="s">
        <v>44</v>
      </c>
      <c r="B15" s="8">
        <v>4</v>
      </c>
      <c r="C15" s="7" t="s">
        <v>22</v>
      </c>
      <c r="D15" s="60">
        <f>SUM(E15:H15)</f>
        <v>18</v>
      </c>
      <c r="E15" s="7">
        <v>9</v>
      </c>
      <c r="F15" s="6">
        <v>3</v>
      </c>
      <c r="G15" s="7">
        <v>6</v>
      </c>
      <c r="H15" s="6"/>
      <c r="I15" s="42">
        <f>(E15/8)</f>
        <v>1.125</v>
      </c>
      <c r="J15" s="42">
        <f>((F15+G15+H15)/8)</f>
        <v>1.125</v>
      </c>
    </row>
    <row r="16" spans="1:10" s="50" customFormat="1" ht="12.6" customHeight="1" x14ac:dyDescent="0.45">
      <c r="A16" s="45" t="s">
        <v>43</v>
      </c>
      <c r="B16" s="6">
        <v>2</v>
      </c>
      <c r="C16" s="7" t="s">
        <v>0</v>
      </c>
      <c r="D16" s="60">
        <f>SUM(E16:H16)</f>
        <v>18</v>
      </c>
      <c r="E16" s="7">
        <v>18</v>
      </c>
      <c r="F16" s="7"/>
      <c r="G16" s="7"/>
      <c r="H16" s="6"/>
      <c r="I16" s="42">
        <f>E16/7</f>
        <v>2.5714285714285716</v>
      </c>
      <c r="J16" s="42">
        <f>(F16+G16+H16)/7</f>
        <v>0</v>
      </c>
    </row>
    <row r="17" spans="1:10" s="35" customFormat="1" ht="12.6" customHeight="1" x14ac:dyDescent="0.45">
      <c r="A17" s="52" t="s">
        <v>42</v>
      </c>
      <c r="B17" s="8">
        <v>4</v>
      </c>
      <c r="C17" s="7" t="s">
        <v>22</v>
      </c>
      <c r="D17" s="60">
        <f>SUM(E17:H17)</f>
        <v>27</v>
      </c>
      <c r="E17" s="7">
        <v>9</v>
      </c>
      <c r="F17" s="49">
        <v>6</v>
      </c>
      <c r="G17" s="49">
        <v>12</v>
      </c>
      <c r="H17" s="6"/>
      <c r="I17" s="42">
        <f>E17/7</f>
        <v>1.2857142857142858</v>
      </c>
      <c r="J17" s="42">
        <f>(F17+G17+H17)/7</f>
        <v>2.5714285714285716</v>
      </c>
    </row>
    <row r="18" spans="1:10" s="63" customFormat="1" ht="12.6" customHeight="1" x14ac:dyDescent="0.45">
      <c r="A18" s="45" t="s">
        <v>41</v>
      </c>
      <c r="B18" s="8">
        <v>3</v>
      </c>
      <c r="C18" s="7" t="s">
        <v>0</v>
      </c>
      <c r="D18" s="60">
        <f>SUM(E18:H18)</f>
        <v>18</v>
      </c>
      <c r="E18" s="7">
        <v>9</v>
      </c>
      <c r="F18" s="49">
        <v>3</v>
      </c>
      <c r="G18" s="49">
        <v>6</v>
      </c>
      <c r="H18" s="8"/>
      <c r="I18" s="42">
        <f>E18/7</f>
        <v>1.2857142857142858</v>
      </c>
      <c r="J18" s="42">
        <f>(F18+G18+H18)/7</f>
        <v>1.2857142857142858</v>
      </c>
    </row>
    <row r="19" spans="1:10" s="63" customFormat="1" ht="12.6" customHeight="1" x14ac:dyDescent="0.45">
      <c r="A19" s="45" t="s">
        <v>40</v>
      </c>
      <c r="B19" s="8">
        <v>3</v>
      </c>
      <c r="C19" s="7" t="s">
        <v>0</v>
      </c>
      <c r="D19" s="60">
        <f>SUM(E19:H19)</f>
        <v>18</v>
      </c>
      <c r="E19" s="7">
        <v>9</v>
      </c>
      <c r="F19" s="49">
        <v>3</v>
      </c>
      <c r="G19" s="49">
        <v>3</v>
      </c>
      <c r="H19" s="8">
        <v>3</v>
      </c>
      <c r="I19" s="42">
        <f>E19/7</f>
        <v>1.2857142857142858</v>
      </c>
      <c r="J19" s="42">
        <f>(F19+G19+H19)/7</f>
        <v>1.2857142857142858</v>
      </c>
    </row>
    <row r="20" spans="1:10" s="35" customFormat="1" ht="12.6" customHeight="1" x14ac:dyDescent="0.45">
      <c r="A20" s="45" t="s">
        <v>39</v>
      </c>
      <c r="B20" s="6">
        <v>3</v>
      </c>
      <c r="C20" s="7" t="s">
        <v>0</v>
      </c>
      <c r="D20" s="60">
        <f>SUM(E20:H20)</f>
        <v>18</v>
      </c>
      <c r="E20" s="7">
        <v>9</v>
      </c>
      <c r="F20" s="49">
        <v>3</v>
      </c>
      <c r="G20" s="49">
        <v>6</v>
      </c>
      <c r="H20" s="8"/>
      <c r="I20" s="42">
        <f>E20/7</f>
        <v>1.2857142857142858</v>
      </c>
      <c r="J20" s="42">
        <f>(F20+G20+H20)/7</f>
        <v>1.2857142857142858</v>
      </c>
    </row>
    <row r="21" spans="1:10" s="35" customFormat="1" ht="12.6" customHeight="1" x14ac:dyDescent="0.45">
      <c r="A21" s="45" t="s">
        <v>38</v>
      </c>
      <c r="B21" s="6">
        <v>4</v>
      </c>
      <c r="C21" s="7" t="s">
        <v>0</v>
      </c>
      <c r="D21" s="60">
        <f>SUM(E21:H21)</f>
        <v>27</v>
      </c>
      <c r="E21" s="7">
        <v>9</v>
      </c>
      <c r="F21" s="49">
        <v>6</v>
      </c>
      <c r="G21" s="49">
        <v>12</v>
      </c>
      <c r="H21" s="8"/>
      <c r="I21" s="42">
        <f>E21/7</f>
        <v>1.2857142857142858</v>
      </c>
      <c r="J21" s="42">
        <f>(F21+G21+H21)/7</f>
        <v>2.5714285714285716</v>
      </c>
    </row>
    <row r="22" spans="1:10" s="35" customFormat="1" ht="12.6" customHeight="1" x14ac:dyDescent="0.45">
      <c r="A22" s="62" t="s">
        <v>21</v>
      </c>
      <c r="B22" s="57">
        <f>SUM(B15:B21)</f>
        <v>23</v>
      </c>
      <c r="C22" s="58">
        <f>COUNTIF(C15:C21,"e")</f>
        <v>2</v>
      </c>
      <c r="D22" s="57">
        <f>SUM(D15:D21)</f>
        <v>144</v>
      </c>
      <c r="E22" s="57">
        <f>SUM(E15:E21)</f>
        <v>72</v>
      </c>
      <c r="F22" s="57">
        <f>SUM(F15:F21)</f>
        <v>24</v>
      </c>
      <c r="G22" s="57">
        <f>SUM(G15:G21)</f>
        <v>45</v>
      </c>
      <c r="H22" s="57">
        <f>SUM(H15:H21)</f>
        <v>3</v>
      </c>
      <c r="I22" s="57">
        <f>SUM(I15:I21)</f>
        <v>10.125000000000002</v>
      </c>
      <c r="J22" s="57">
        <f>SUM(J15:J21)</f>
        <v>10.125</v>
      </c>
    </row>
    <row r="23" spans="1:10" s="35" customFormat="1" ht="12.6" customHeight="1" x14ac:dyDescent="0.45">
      <c r="A23" s="56" t="s">
        <v>37</v>
      </c>
      <c r="B23" s="55"/>
      <c r="C23" s="55"/>
      <c r="D23" s="55"/>
      <c r="E23" s="55"/>
      <c r="F23" s="55"/>
      <c r="G23" s="55"/>
      <c r="H23" s="55"/>
      <c r="I23" s="55"/>
      <c r="J23" s="54"/>
    </row>
    <row r="24" spans="1:10" s="53" customFormat="1" ht="12.6" customHeight="1" x14ac:dyDescent="0.45">
      <c r="A24" s="52" t="s">
        <v>36</v>
      </c>
      <c r="B24" s="8">
        <v>2</v>
      </c>
      <c r="C24" s="7" t="s">
        <v>0</v>
      </c>
      <c r="D24" s="6">
        <f>SUM(E24:H24)</f>
        <v>18</v>
      </c>
      <c r="E24" s="6">
        <v>9</v>
      </c>
      <c r="F24" s="6">
        <v>3</v>
      </c>
      <c r="G24" s="7">
        <v>6</v>
      </c>
      <c r="H24" s="6"/>
      <c r="I24" s="42">
        <f>E24/7</f>
        <v>1.2857142857142858</v>
      </c>
      <c r="J24" s="42">
        <f>(F24+G24+H24)/7</f>
        <v>1.2857142857142858</v>
      </c>
    </row>
    <row r="25" spans="1:10" s="35" customFormat="1" ht="12.6" customHeight="1" x14ac:dyDescent="0.45">
      <c r="A25" s="45" t="s">
        <v>35</v>
      </c>
      <c r="B25" s="61">
        <v>4</v>
      </c>
      <c r="C25" s="7" t="s">
        <v>22</v>
      </c>
      <c r="D25" s="60">
        <f>SUM(E25:H25)</f>
        <v>27</v>
      </c>
      <c r="E25" s="7">
        <v>9</v>
      </c>
      <c r="F25" s="49">
        <v>6</v>
      </c>
      <c r="G25" s="49">
        <v>12</v>
      </c>
      <c r="H25" s="6"/>
      <c r="I25" s="42">
        <f>E25/7</f>
        <v>1.2857142857142858</v>
      </c>
      <c r="J25" s="42">
        <f>(F25+G25+H25)/7</f>
        <v>2.5714285714285716</v>
      </c>
    </row>
    <row r="26" spans="1:10" s="50" customFormat="1" ht="12.6" customHeight="1" x14ac:dyDescent="0.45">
      <c r="A26" s="52" t="s">
        <v>34</v>
      </c>
      <c r="B26" s="8">
        <v>2</v>
      </c>
      <c r="C26" s="7" t="s">
        <v>0</v>
      </c>
      <c r="D26" s="6">
        <f>SUM(E26:H26)</f>
        <v>18</v>
      </c>
      <c r="E26" s="7">
        <v>9</v>
      </c>
      <c r="F26" s="7">
        <v>3</v>
      </c>
      <c r="G26" s="7">
        <v>6</v>
      </c>
      <c r="H26" s="6"/>
      <c r="I26" s="42">
        <f>E26/7</f>
        <v>1.2857142857142858</v>
      </c>
      <c r="J26" s="42">
        <f>(F26+G26+H26)/7</f>
        <v>1.2857142857142858</v>
      </c>
    </row>
    <row r="27" spans="1:10" s="47" customFormat="1" ht="12.6" customHeight="1" x14ac:dyDescent="0.45">
      <c r="A27" s="45" t="s">
        <v>33</v>
      </c>
      <c r="B27" s="6">
        <v>4</v>
      </c>
      <c r="C27" s="7" t="s">
        <v>0</v>
      </c>
      <c r="D27" s="6">
        <f>SUM(E27:H27)</f>
        <v>27</v>
      </c>
      <c r="E27" s="7">
        <v>9</v>
      </c>
      <c r="F27" s="49">
        <v>6</v>
      </c>
      <c r="G27" s="49">
        <v>12</v>
      </c>
      <c r="H27" s="8"/>
      <c r="I27" s="42">
        <f>E27/7</f>
        <v>1.2857142857142858</v>
      </c>
      <c r="J27" s="42">
        <f>(F27+G27+H27)/7</f>
        <v>2.5714285714285716</v>
      </c>
    </row>
    <row r="28" spans="1:10" s="35" customFormat="1" ht="12.6" customHeight="1" x14ac:dyDescent="0.45">
      <c r="A28" s="45" t="s">
        <v>32</v>
      </c>
      <c r="B28" s="6">
        <v>4</v>
      </c>
      <c r="C28" s="7" t="s">
        <v>22</v>
      </c>
      <c r="D28" s="6">
        <f>SUM(E28:H28)</f>
        <v>27</v>
      </c>
      <c r="E28" s="7">
        <v>9</v>
      </c>
      <c r="F28" s="49">
        <v>6</v>
      </c>
      <c r="G28" s="49">
        <v>12</v>
      </c>
      <c r="H28" s="6"/>
      <c r="I28" s="42">
        <f>E28/7</f>
        <v>1.2857142857142858</v>
      </c>
      <c r="J28" s="42">
        <f>(F28+G28+H28)/7</f>
        <v>2.5714285714285716</v>
      </c>
    </row>
    <row r="29" spans="1:10" s="35" customFormat="1" ht="12.6" customHeight="1" x14ac:dyDescent="0.45">
      <c r="A29" s="45" t="s">
        <v>31</v>
      </c>
      <c r="B29" s="6">
        <v>3</v>
      </c>
      <c r="C29" s="7" t="s">
        <v>0</v>
      </c>
      <c r="D29" s="6">
        <f>SUM(E29:H29)</f>
        <v>18</v>
      </c>
      <c r="E29" s="7">
        <v>9</v>
      </c>
      <c r="F29" s="49">
        <v>3</v>
      </c>
      <c r="G29" s="49">
        <v>6</v>
      </c>
      <c r="H29" s="8"/>
      <c r="I29" s="42">
        <f>E29/7</f>
        <v>1.2857142857142858</v>
      </c>
      <c r="J29" s="42">
        <f>(F29+G29+H29)/7</f>
        <v>1.2857142857142858</v>
      </c>
    </row>
    <row r="30" spans="1:10" s="35" customFormat="1" ht="12.6" customHeight="1" x14ac:dyDescent="0.45">
      <c r="A30" s="45" t="s">
        <v>30</v>
      </c>
      <c r="B30" s="6">
        <v>1</v>
      </c>
      <c r="C30" s="7" t="s">
        <v>0</v>
      </c>
      <c r="D30" s="6">
        <f>SUM(E30:H30)</f>
        <v>9</v>
      </c>
      <c r="E30" s="6"/>
      <c r="F30" s="6"/>
      <c r="G30" s="7">
        <v>9</v>
      </c>
      <c r="H30" s="6"/>
      <c r="I30" s="42">
        <f>E30/7</f>
        <v>0</v>
      </c>
      <c r="J30" s="42">
        <f>(F30+G30+H30)/7</f>
        <v>1.2857142857142858</v>
      </c>
    </row>
    <row r="31" spans="1:10" s="35" customFormat="1" ht="12.6" customHeight="1" x14ac:dyDescent="0.45">
      <c r="A31" s="59" t="s">
        <v>21</v>
      </c>
      <c r="B31" s="57">
        <f>SUM(B24:B30)</f>
        <v>20</v>
      </c>
      <c r="C31" s="58">
        <f>COUNTIF(C24:C30,"e")</f>
        <v>2</v>
      </c>
      <c r="D31" s="57">
        <f>SUM(D24:D30)</f>
        <v>144</v>
      </c>
      <c r="E31" s="57">
        <f>SUM(E24:E30)</f>
        <v>54</v>
      </c>
      <c r="F31" s="57">
        <f>SUM(F24:F30)</f>
        <v>27</v>
      </c>
      <c r="G31" s="57">
        <f>SUM(G24:G30)</f>
        <v>63</v>
      </c>
      <c r="H31" s="57">
        <v>0</v>
      </c>
      <c r="I31" s="57">
        <f>SUM(I24:I30)</f>
        <v>7.7142857142857144</v>
      </c>
      <c r="J31" s="57">
        <f>SUM(J24:J30)</f>
        <v>12.857142857142859</v>
      </c>
    </row>
    <row r="32" spans="1:10" s="35" customFormat="1" ht="12.6" customHeight="1" x14ac:dyDescent="0.45">
      <c r="A32" s="56" t="s">
        <v>29</v>
      </c>
      <c r="B32" s="55"/>
      <c r="C32" s="55"/>
      <c r="D32" s="55"/>
      <c r="E32" s="55"/>
      <c r="F32" s="55"/>
      <c r="G32" s="55"/>
      <c r="H32" s="55"/>
      <c r="I32" s="55"/>
      <c r="J32" s="54"/>
    </row>
    <row r="33" spans="1:10" s="53" customFormat="1" ht="12.6" customHeight="1" x14ac:dyDescent="0.45">
      <c r="A33" s="52" t="s">
        <v>28</v>
      </c>
      <c r="B33" s="8">
        <v>2</v>
      </c>
      <c r="C33" s="7" t="s">
        <v>0</v>
      </c>
      <c r="D33" s="6">
        <f>SUM(E33:H33)</f>
        <v>18</v>
      </c>
      <c r="E33" s="6">
        <v>9</v>
      </c>
      <c r="F33" s="6">
        <v>3</v>
      </c>
      <c r="G33" s="7">
        <v>6</v>
      </c>
      <c r="H33" s="6"/>
      <c r="I33" s="42">
        <f>E33/7</f>
        <v>1.2857142857142858</v>
      </c>
      <c r="J33" s="42">
        <f>(F33+G33+H33)/7</f>
        <v>1.2857142857142858</v>
      </c>
    </row>
    <row r="34" spans="1:10" s="50" customFormat="1" ht="12.6" customHeight="1" x14ac:dyDescent="0.45">
      <c r="A34" s="52" t="s">
        <v>27</v>
      </c>
      <c r="B34" s="51">
        <v>1</v>
      </c>
      <c r="C34" s="7" t="s">
        <v>0</v>
      </c>
      <c r="D34" s="6">
        <f>SUM(E34:H34)</f>
        <v>9</v>
      </c>
      <c r="E34" s="6">
        <v>9</v>
      </c>
      <c r="F34" s="6"/>
      <c r="G34" s="7"/>
      <c r="H34" s="6"/>
      <c r="I34" s="42">
        <f>E34/7</f>
        <v>1.2857142857142858</v>
      </c>
      <c r="J34" s="42">
        <f>(F34+G34+H34)/7</f>
        <v>0</v>
      </c>
    </row>
    <row r="35" spans="1:10" s="35" customFormat="1" ht="12.6" customHeight="1" x14ac:dyDescent="0.45">
      <c r="A35" s="45" t="s">
        <v>26</v>
      </c>
      <c r="B35" s="6">
        <v>3</v>
      </c>
      <c r="C35" s="7" t="s">
        <v>22</v>
      </c>
      <c r="D35" s="6">
        <f>SUM(E35:H35)</f>
        <v>27</v>
      </c>
      <c r="E35" s="7">
        <v>9</v>
      </c>
      <c r="F35" s="49">
        <v>6</v>
      </c>
      <c r="G35" s="49">
        <v>12</v>
      </c>
      <c r="H35" s="6"/>
      <c r="I35" s="42">
        <f>E35/7</f>
        <v>1.2857142857142858</v>
      </c>
      <c r="J35" s="42">
        <f>(F35+G35+H35)/7</f>
        <v>2.5714285714285716</v>
      </c>
    </row>
    <row r="36" spans="1:10" s="47" customFormat="1" ht="12.6" customHeight="1" x14ac:dyDescent="0.45">
      <c r="A36" s="45" t="s">
        <v>25</v>
      </c>
      <c r="B36" s="48">
        <v>3</v>
      </c>
      <c r="C36" s="49" t="s">
        <v>0</v>
      </c>
      <c r="D36" s="6">
        <f>SUM(E36:H36)</f>
        <v>27</v>
      </c>
      <c r="E36" s="49">
        <v>9</v>
      </c>
      <c r="F36" s="49">
        <v>6</v>
      </c>
      <c r="G36" s="49">
        <v>12</v>
      </c>
      <c r="H36" s="48"/>
      <c r="I36" s="42">
        <f>E36/7</f>
        <v>1.2857142857142858</v>
      </c>
      <c r="J36" s="42">
        <f>(F36+G36+H36)/7</f>
        <v>2.5714285714285716</v>
      </c>
    </row>
    <row r="37" spans="1:10" s="35" customFormat="1" ht="12.6" customHeight="1" x14ac:dyDescent="0.45">
      <c r="A37" s="46" t="s">
        <v>24</v>
      </c>
      <c r="B37" s="43">
        <v>2</v>
      </c>
      <c r="C37" s="44" t="s">
        <v>0</v>
      </c>
      <c r="D37" s="6">
        <f>SUM(E37:H37)</f>
        <v>18</v>
      </c>
      <c r="E37" s="43"/>
      <c r="F37" s="43"/>
      <c r="G37" s="44">
        <v>18</v>
      </c>
      <c r="H37" s="43"/>
      <c r="I37" s="42">
        <f>E37/7</f>
        <v>0</v>
      </c>
      <c r="J37" s="42">
        <f>(F37+G37+H37)/7</f>
        <v>2.5714285714285716</v>
      </c>
    </row>
    <row r="38" spans="1:10" s="35" customFormat="1" ht="12.6" customHeight="1" x14ac:dyDescent="0.45">
      <c r="A38" s="45" t="s">
        <v>23</v>
      </c>
      <c r="B38" s="43">
        <v>15</v>
      </c>
      <c r="C38" s="44" t="s">
        <v>22</v>
      </c>
      <c r="D38" s="6">
        <f>SUM(E38:H38)</f>
        <v>0</v>
      </c>
      <c r="E38" s="43"/>
      <c r="F38" s="43"/>
      <c r="G38" s="43"/>
      <c r="H38" s="43"/>
      <c r="I38" s="42">
        <f>E38/7</f>
        <v>0</v>
      </c>
      <c r="J38" s="42">
        <f>(F38+G38+H38)/7</f>
        <v>0</v>
      </c>
    </row>
    <row r="39" spans="1:10" s="35" customFormat="1" ht="12.6" customHeight="1" x14ac:dyDescent="0.45">
      <c r="A39" s="41" t="s">
        <v>21</v>
      </c>
      <c r="B39" s="39">
        <f>SUM(B33:B38)</f>
        <v>26</v>
      </c>
      <c r="C39" s="40">
        <f>COUNTIF(C33:C38,"e")</f>
        <v>2</v>
      </c>
      <c r="D39" s="39">
        <f>SUM(D33:D38)</f>
        <v>99</v>
      </c>
      <c r="E39" s="39">
        <f>SUM(E33:E38)</f>
        <v>36</v>
      </c>
      <c r="F39" s="39">
        <f>SUM(F33:F38)</f>
        <v>15</v>
      </c>
      <c r="G39" s="39">
        <f>SUM(G33:G38)</f>
        <v>48</v>
      </c>
      <c r="H39" s="39"/>
      <c r="I39" s="39">
        <f>SUM(I33:I38)</f>
        <v>5.1428571428571432</v>
      </c>
      <c r="J39" s="39">
        <f>SUM(J33:J38)</f>
        <v>9</v>
      </c>
    </row>
    <row r="40" spans="1:10" s="35" customFormat="1" ht="12.6" customHeight="1" x14ac:dyDescent="0.45">
      <c r="A40" s="38" t="s">
        <v>20</v>
      </c>
      <c r="B40" s="37">
        <f>B13+B22+B31+B39</f>
        <v>90</v>
      </c>
      <c r="C40" s="37">
        <f>C13+C22+C31+C39</f>
        <v>9</v>
      </c>
      <c r="D40" s="37">
        <f>D13+D22+D31+D39</f>
        <v>540</v>
      </c>
      <c r="E40" s="37">
        <f>E13+E22+E31+E39</f>
        <v>225</v>
      </c>
      <c r="F40" s="37">
        <f>F13+F22+F31+F39</f>
        <v>90</v>
      </c>
      <c r="G40" s="37">
        <f>G13+G22+G31+G39</f>
        <v>222</v>
      </c>
      <c r="H40" s="37">
        <f>H13+H22+H31+H39</f>
        <v>3</v>
      </c>
      <c r="I40" s="36"/>
      <c r="J40" s="36"/>
    </row>
    <row r="41" spans="1:10" s="28" customFormat="1" ht="14.4" x14ac:dyDescent="0.55000000000000004">
      <c r="A41" s="34" t="s">
        <v>19</v>
      </c>
      <c r="B41" s="33"/>
      <c r="C41" s="32"/>
      <c r="D41" s="31"/>
      <c r="E41" s="30">
        <f>(E40/D40)*100</f>
        <v>41.666666666666671</v>
      </c>
      <c r="F41" s="30">
        <f>(F40/D40)*100</f>
        <v>16.666666666666664</v>
      </c>
      <c r="G41" s="30">
        <f>(G40/D40)*100</f>
        <v>41.111111111111107</v>
      </c>
      <c r="H41" s="30">
        <f>(H40/D40)*100</f>
        <v>0.55555555555555558</v>
      </c>
      <c r="I41" s="29"/>
      <c r="J41" s="29"/>
    </row>
    <row r="42" spans="1:10" s="21" customFormat="1" x14ac:dyDescent="0.4">
      <c r="A42" s="28"/>
      <c r="B42" s="27"/>
      <c r="C42" s="26"/>
      <c r="D42" s="26"/>
      <c r="E42" s="26"/>
      <c r="F42" s="25"/>
      <c r="G42" s="24"/>
      <c r="H42" s="23"/>
      <c r="I42" s="22"/>
      <c r="J42" s="22"/>
    </row>
    <row r="43" spans="1:10" x14ac:dyDescent="0.4">
      <c r="A43" s="18"/>
      <c r="B43" s="17"/>
      <c r="C43" s="16"/>
      <c r="D43" s="16"/>
      <c r="E43" s="16"/>
      <c r="F43" s="16"/>
      <c r="G43" s="16"/>
      <c r="H43" s="16"/>
      <c r="I43" s="16"/>
      <c r="J43" s="16"/>
    </row>
    <row r="44" spans="1:10" x14ac:dyDescent="0.4">
      <c r="A44" s="18"/>
      <c r="B44" s="17"/>
      <c r="C44" s="16"/>
      <c r="D44" s="16"/>
      <c r="E44" s="16"/>
      <c r="F44" s="16"/>
      <c r="G44" s="16"/>
      <c r="H44" s="16"/>
      <c r="I44" s="16"/>
      <c r="J44" s="16"/>
    </row>
    <row r="45" spans="1:10" x14ac:dyDescent="0.4">
      <c r="A45" s="20" t="s">
        <v>18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48.75" customHeight="1" x14ac:dyDescent="0.4">
      <c r="A46" s="19" t="s">
        <v>17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x14ac:dyDescent="0.4">
      <c r="A47" s="18"/>
      <c r="B47" s="17"/>
      <c r="C47" s="16"/>
      <c r="D47" s="16"/>
      <c r="E47" s="16"/>
      <c r="F47" s="16"/>
      <c r="G47" s="16"/>
      <c r="H47" s="16"/>
      <c r="I47" s="16"/>
      <c r="J47" s="16"/>
    </row>
    <row r="48" spans="1:10" ht="78.599999999999994" x14ac:dyDescent="0.4">
      <c r="A48" s="15" t="s">
        <v>16</v>
      </c>
      <c r="B48" s="14" t="s">
        <v>15</v>
      </c>
      <c r="C48" s="12" t="s">
        <v>14</v>
      </c>
      <c r="D48" s="12" t="s">
        <v>13</v>
      </c>
      <c r="E48" s="11" t="s">
        <v>12</v>
      </c>
      <c r="F48" s="13" t="s">
        <v>11</v>
      </c>
      <c r="G48" s="13" t="s">
        <v>10</v>
      </c>
      <c r="H48" s="12" t="s">
        <v>9</v>
      </c>
      <c r="I48" s="11" t="s">
        <v>8</v>
      </c>
      <c r="J48" s="11" t="s">
        <v>7</v>
      </c>
    </row>
    <row r="49" spans="1:10" ht="12.6" x14ac:dyDescent="0.4">
      <c r="A49" s="10" t="s">
        <v>6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6" x14ac:dyDescent="0.4">
      <c r="A50" s="9" t="s">
        <v>5</v>
      </c>
      <c r="B50" s="8">
        <v>2</v>
      </c>
      <c r="C50" s="7" t="s">
        <v>0</v>
      </c>
      <c r="D50" s="6">
        <f>SUM(E50:H50)</f>
        <v>18</v>
      </c>
      <c r="E50" s="6">
        <v>9</v>
      </c>
      <c r="F50" s="6">
        <v>3</v>
      </c>
      <c r="G50" s="7">
        <v>6</v>
      </c>
      <c r="H50" s="6"/>
      <c r="I50" s="6">
        <f>E50/7</f>
        <v>1.2857142857142858</v>
      </c>
      <c r="J50" s="6">
        <f>(F50+G50+H50)/7</f>
        <v>1.2857142857142858</v>
      </c>
    </row>
    <row r="51" spans="1:10" ht="12.6" x14ac:dyDescent="0.4">
      <c r="A51" s="9" t="s">
        <v>4</v>
      </c>
      <c r="B51" s="8">
        <v>2</v>
      </c>
      <c r="C51" s="7" t="s">
        <v>0</v>
      </c>
      <c r="D51" s="6">
        <f>SUM(E51:H51)</f>
        <v>18</v>
      </c>
      <c r="E51" s="6">
        <v>9</v>
      </c>
      <c r="F51" s="6">
        <v>3</v>
      </c>
      <c r="G51" s="7">
        <v>6</v>
      </c>
      <c r="H51" s="6"/>
      <c r="I51" s="6">
        <f>E51/7</f>
        <v>1.2857142857142858</v>
      </c>
      <c r="J51" s="6">
        <f>(F51+G51+H51)/7</f>
        <v>1.2857142857142858</v>
      </c>
    </row>
    <row r="52" spans="1:10" ht="12.6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6" x14ac:dyDescent="0.4">
      <c r="A53" s="9"/>
      <c r="B53" s="8"/>
      <c r="C53" s="7"/>
      <c r="D53" s="6"/>
      <c r="E53" s="6"/>
      <c r="F53" s="6"/>
      <c r="G53" s="7"/>
      <c r="H53" s="6"/>
      <c r="I53" s="6"/>
      <c r="J53" s="6"/>
    </row>
    <row r="54" spans="1:10" ht="12.6" x14ac:dyDescent="0.4">
      <c r="A54" s="9"/>
      <c r="B54" s="8"/>
      <c r="C54" s="7"/>
      <c r="D54" s="6"/>
      <c r="E54" s="6"/>
      <c r="F54" s="6"/>
      <c r="G54" s="7"/>
      <c r="H54" s="6"/>
      <c r="I54" s="6"/>
      <c r="J54" s="6"/>
    </row>
    <row r="55" spans="1:10" ht="12.6" x14ac:dyDescent="0.4">
      <c r="A55" s="10" t="s">
        <v>3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6" x14ac:dyDescent="0.4">
      <c r="A56" s="9" t="s">
        <v>2</v>
      </c>
      <c r="B56" s="8">
        <v>2</v>
      </c>
      <c r="C56" s="7" t="s">
        <v>0</v>
      </c>
      <c r="D56" s="6">
        <f>SUM(E56:H56)</f>
        <v>18</v>
      </c>
      <c r="E56" s="6">
        <v>9</v>
      </c>
      <c r="F56" s="6">
        <v>3</v>
      </c>
      <c r="G56" s="7">
        <v>6</v>
      </c>
      <c r="H56" s="6"/>
      <c r="I56" s="6">
        <f>E56/7</f>
        <v>1.2857142857142858</v>
      </c>
      <c r="J56" s="6">
        <f>(F56+G56+H56)/7</f>
        <v>1.2857142857142858</v>
      </c>
    </row>
    <row r="57" spans="1:10" ht="12.6" x14ac:dyDescent="0.4">
      <c r="A57" s="9" t="s">
        <v>1</v>
      </c>
      <c r="B57" s="8">
        <v>2</v>
      </c>
      <c r="C57" s="7" t="s">
        <v>0</v>
      </c>
      <c r="D57" s="6">
        <f>SUM(E57:H57)</f>
        <v>18</v>
      </c>
      <c r="E57" s="6">
        <v>9</v>
      </c>
      <c r="F57" s="6">
        <v>3</v>
      </c>
      <c r="G57" s="7">
        <v>6</v>
      </c>
      <c r="H57" s="6"/>
      <c r="I57" s="6">
        <f>E57/7</f>
        <v>1.2857142857142858</v>
      </c>
      <c r="J57" s="6">
        <f>(F57+G57+H57)/7</f>
        <v>1.2857142857142858</v>
      </c>
    </row>
    <row r="58" spans="1:10" ht="12.6" x14ac:dyDescent="0.4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6" x14ac:dyDescent="0.4">
      <c r="A59" s="9"/>
      <c r="B59" s="8"/>
      <c r="C59" s="7"/>
      <c r="D59" s="6"/>
      <c r="E59" s="6"/>
      <c r="F59" s="6"/>
      <c r="G59" s="7"/>
      <c r="H59" s="6"/>
      <c r="I59" s="6"/>
      <c r="J59" s="6"/>
    </row>
    <row r="60" spans="1:10" ht="12.6" x14ac:dyDescent="0.4">
      <c r="A60" s="9"/>
      <c r="B60" s="8"/>
      <c r="C60" s="7"/>
      <c r="D60" s="6"/>
      <c r="E60" s="6"/>
      <c r="F60" s="6"/>
      <c r="G60" s="7"/>
      <c r="H60" s="6"/>
      <c r="I60" s="6"/>
      <c r="J60" s="6"/>
    </row>
    <row r="61" spans="1:10" x14ac:dyDescent="0.4">
      <c r="A61" s="1"/>
      <c r="B61" s="1"/>
      <c r="C61" s="1"/>
      <c r="D61" s="1"/>
      <c r="E61" s="1"/>
      <c r="F61" s="1"/>
      <c r="G61" s="1"/>
      <c r="H61" s="1"/>
      <c r="I61" s="1"/>
      <c r="J61" s="3"/>
    </row>
    <row r="62" spans="1:10" x14ac:dyDescent="0.4">
      <c r="A62" s="1"/>
      <c r="B62" s="1"/>
      <c r="C62" s="1"/>
      <c r="D62" s="1"/>
      <c r="E62" s="1"/>
      <c r="F62" s="1"/>
      <c r="G62" s="1"/>
      <c r="H62" s="1"/>
      <c r="I62" s="1"/>
      <c r="J62" s="3"/>
    </row>
    <row r="63" spans="1:10" x14ac:dyDescent="0.4">
      <c r="A63" s="1"/>
      <c r="B63" s="1"/>
      <c r="C63" s="1"/>
      <c r="D63" s="1"/>
      <c r="E63" s="1"/>
      <c r="F63" s="1"/>
      <c r="G63" s="1"/>
      <c r="H63" s="1"/>
      <c r="I63" s="1"/>
      <c r="J63" s="3"/>
    </row>
    <row r="64" spans="1:10" x14ac:dyDescent="0.4">
      <c r="A64" s="1"/>
      <c r="B64" s="1"/>
      <c r="C64" s="1"/>
      <c r="D64" s="1"/>
      <c r="E64" s="1"/>
      <c r="F64" s="1"/>
      <c r="G64" s="1"/>
      <c r="H64" s="1"/>
      <c r="I64" s="1"/>
      <c r="J64" s="3"/>
    </row>
    <row r="65" spans="1:10" x14ac:dyDescent="0.4">
      <c r="A65" s="1"/>
      <c r="B65" s="1"/>
      <c r="C65" s="1"/>
      <c r="D65" s="1"/>
      <c r="E65" s="1"/>
      <c r="F65" s="1"/>
      <c r="G65" s="1"/>
      <c r="H65" s="1"/>
      <c r="I65" s="1"/>
      <c r="J65" s="3"/>
    </row>
    <row r="66" spans="1:10" x14ac:dyDescent="0.4">
      <c r="A66" s="1"/>
      <c r="B66" s="1"/>
      <c r="C66" s="1"/>
      <c r="D66" s="1"/>
      <c r="E66" s="1"/>
      <c r="F66" s="1"/>
      <c r="G66" s="1"/>
      <c r="H66" s="1"/>
      <c r="I66" s="1"/>
      <c r="J66" s="3"/>
    </row>
    <row r="67" spans="1:10" x14ac:dyDescent="0.4">
      <c r="A67" s="1"/>
      <c r="B67" s="1"/>
      <c r="C67" s="1"/>
      <c r="D67" s="1"/>
      <c r="E67" s="1"/>
      <c r="F67" s="1"/>
      <c r="G67" s="1"/>
      <c r="H67" s="1"/>
      <c r="I67" s="1"/>
      <c r="J67" s="3"/>
    </row>
    <row r="68" spans="1:10" x14ac:dyDescent="0.4">
      <c r="A68" s="1"/>
      <c r="B68" s="1"/>
      <c r="C68" s="1"/>
      <c r="D68" s="1"/>
      <c r="E68" s="1"/>
      <c r="F68" s="1"/>
      <c r="G68" s="1"/>
      <c r="H68" s="1"/>
      <c r="I68" s="1"/>
      <c r="J68" s="3"/>
    </row>
    <row r="69" spans="1:10" x14ac:dyDescent="0.4">
      <c r="A69" s="1"/>
      <c r="B69" s="1"/>
      <c r="C69" s="1"/>
      <c r="D69" s="1"/>
      <c r="E69" s="1"/>
      <c r="F69" s="1"/>
      <c r="G69" s="1"/>
      <c r="H69" s="1"/>
      <c r="I69" s="1"/>
      <c r="J69" s="3"/>
    </row>
    <row r="70" spans="1:10" x14ac:dyDescent="0.4">
      <c r="A70" s="1"/>
      <c r="B70" s="1"/>
      <c r="C70" s="1"/>
      <c r="D70" s="1"/>
      <c r="E70" s="1"/>
      <c r="F70" s="1"/>
      <c r="G70" s="1"/>
      <c r="H70" s="1"/>
      <c r="I70" s="1"/>
      <c r="J70" s="3"/>
    </row>
    <row r="71" spans="1:10" x14ac:dyDescent="0.4">
      <c r="A71" s="1"/>
      <c r="B71" s="1"/>
      <c r="C71" s="1"/>
      <c r="D71" s="1"/>
      <c r="E71" s="1"/>
      <c r="F71" s="1"/>
      <c r="G71" s="1"/>
      <c r="H71" s="1"/>
      <c r="I71" s="1"/>
      <c r="J71" s="3"/>
    </row>
    <row r="72" spans="1:10" x14ac:dyDescent="0.4">
      <c r="A72" s="1"/>
      <c r="B72" s="1"/>
      <c r="C72" s="1"/>
      <c r="D72" s="1"/>
      <c r="E72" s="1"/>
      <c r="F72" s="1"/>
      <c r="G72" s="1"/>
      <c r="H72" s="1"/>
      <c r="I72" s="1"/>
      <c r="J72" s="3"/>
    </row>
    <row r="73" spans="1:10" x14ac:dyDescent="0.4">
      <c r="A73" s="1"/>
      <c r="B73" s="1"/>
      <c r="C73" s="1"/>
      <c r="D73" s="1"/>
      <c r="E73" s="1"/>
      <c r="F73" s="1"/>
      <c r="G73" s="1"/>
      <c r="H73" s="1"/>
      <c r="I73" s="1"/>
      <c r="J73" s="3"/>
    </row>
    <row r="74" spans="1:10" x14ac:dyDescent="0.4">
      <c r="A74" s="1"/>
      <c r="B74" s="1"/>
      <c r="C74" s="1"/>
      <c r="D74" s="1"/>
      <c r="E74" s="1"/>
      <c r="F74" s="1"/>
      <c r="G74" s="1"/>
      <c r="H74" s="1"/>
      <c r="I74" s="1"/>
      <c r="J74" s="3"/>
    </row>
    <row r="75" spans="1:10" x14ac:dyDescent="0.4">
      <c r="A75" s="1"/>
      <c r="B75" s="1"/>
      <c r="C75" s="1"/>
      <c r="D75" s="1"/>
      <c r="E75" s="1"/>
      <c r="F75" s="1"/>
      <c r="G75" s="1"/>
      <c r="H75" s="1"/>
      <c r="I75" s="1"/>
      <c r="J75" s="3"/>
    </row>
    <row r="76" spans="1:10" x14ac:dyDescent="0.4">
      <c r="A76" s="1"/>
      <c r="B76" s="1"/>
      <c r="C76" s="1"/>
      <c r="D76" s="1"/>
      <c r="E76" s="1"/>
      <c r="F76" s="1"/>
      <c r="G76" s="1"/>
      <c r="H76" s="1"/>
      <c r="I76" s="1"/>
      <c r="J76" s="3"/>
    </row>
    <row r="77" spans="1:10" x14ac:dyDescent="0.4">
      <c r="A77" s="1"/>
      <c r="B77" s="1"/>
      <c r="C77" s="1"/>
      <c r="D77" s="1"/>
      <c r="E77" s="1"/>
      <c r="F77" s="1"/>
      <c r="G77" s="1"/>
      <c r="H77" s="1"/>
      <c r="I77" s="1"/>
      <c r="J77" s="3"/>
    </row>
    <row r="78" spans="1:10" x14ac:dyDescent="0.4">
      <c r="A78" s="1"/>
      <c r="B78" s="1"/>
      <c r="C78" s="1"/>
      <c r="D78" s="1"/>
      <c r="E78" s="1"/>
      <c r="F78" s="1"/>
      <c r="G78" s="1"/>
      <c r="H78" s="1"/>
      <c r="I78" s="1"/>
      <c r="J78" s="3"/>
    </row>
    <row r="79" spans="1:10" x14ac:dyDescent="0.4">
      <c r="A79" s="1"/>
      <c r="B79" s="1"/>
      <c r="C79" s="1"/>
      <c r="D79" s="1"/>
      <c r="E79" s="1"/>
      <c r="F79" s="1"/>
      <c r="G79" s="1"/>
      <c r="H79" s="1"/>
      <c r="I79" s="1"/>
      <c r="J79" s="3"/>
    </row>
    <row r="80" spans="1:10" x14ac:dyDescent="0.4">
      <c r="A80" s="1"/>
      <c r="B80" s="1"/>
      <c r="C80" s="1"/>
      <c r="D80" s="1"/>
      <c r="E80" s="1"/>
      <c r="F80" s="1"/>
      <c r="G80" s="1"/>
      <c r="H80" s="1"/>
      <c r="I80" s="1"/>
      <c r="J80" s="3"/>
    </row>
    <row r="81" spans="1:10" x14ac:dyDescent="0.4">
      <c r="A81" s="1"/>
      <c r="B81" s="1"/>
      <c r="C81" s="1"/>
      <c r="D81" s="1"/>
      <c r="E81" s="1"/>
      <c r="F81" s="1"/>
      <c r="G81" s="1"/>
      <c r="H81" s="1"/>
      <c r="I81" s="1"/>
      <c r="J81" s="3"/>
    </row>
    <row r="82" spans="1:10" x14ac:dyDescent="0.4">
      <c r="A82" s="1"/>
      <c r="B82" s="1"/>
      <c r="C82" s="1"/>
      <c r="D82" s="1"/>
      <c r="E82" s="1"/>
      <c r="F82" s="1"/>
      <c r="G82" s="1"/>
      <c r="H82" s="1"/>
      <c r="I82" s="1"/>
      <c r="J82" s="3"/>
    </row>
    <row r="83" spans="1:10" x14ac:dyDescent="0.4">
      <c r="A83" s="1"/>
      <c r="B83" s="1"/>
      <c r="C83" s="1"/>
      <c r="D83" s="1"/>
      <c r="E83" s="1"/>
      <c r="F83" s="1"/>
      <c r="G83" s="1"/>
      <c r="H83" s="1"/>
      <c r="I83" s="1"/>
      <c r="J83" s="3"/>
    </row>
    <row r="84" spans="1:10" x14ac:dyDescent="0.4">
      <c r="A84" s="1"/>
      <c r="B84" s="1"/>
      <c r="C84" s="1"/>
      <c r="D84" s="1"/>
      <c r="E84" s="1"/>
      <c r="F84" s="1"/>
      <c r="G84" s="1"/>
      <c r="H84" s="1"/>
      <c r="I84" s="1"/>
      <c r="J84" s="3"/>
    </row>
    <row r="85" spans="1:10" x14ac:dyDescent="0.4">
      <c r="A85" s="1"/>
      <c r="B85" s="1"/>
      <c r="C85" s="1"/>
      <c r="D85" s="1"/>
      <c r="E85" s="1"/>
      <c r="F85" s="1"/>
      <c r="G85" s="1"/>
      <c r="H85" s="1"/>
      <c r="I85" s="1"/>
      <c r="J85" s="3"/>
    </row>
    <row r="86" spans="1:10" x14ac:dyDescent="0.4">
      <c r="A86" s="1"/>
      <c r="B86" s="1"/>
      <c r="C86" s="1"/>
      <c r="D86" s="1"/>
      <c r="E86" s="1"/>
      <c r="F86" s="1"/>
      <c r="G86" s="1"/>
      <c r="H86" s="1"/>
      <c r="I86" s="1"/>
      <c r="J86" s="3"/>
    </row>
    <row r="87" spans="1:10" x14ac:dyDescent="0.4">
      <c r="A87" s="1"/>
      <c r="B87" s="1"/>
      <c r="C87" s="1"/>
      <c r="D87" s="1"/>
      <c r="E87" s="1"/>
      <c r="F87" s="1"/>
      <c r="G87" s="1"/>
      <c r="H87" s="1"/>
      <c r="I87" s="1"/>
      <c r="J87" s="3"/>
    </row>
    <row r="88" spans="1:10" x14ac:dyDescent="0.4">
      <c r="A88" s="1"/>
      <c r="B88" s="1"/>
      <c r="C88" s="1"/>
      <c r="D88" s="1"/>
      <c r="E88" s="1"/>
      <c r="F88" s="1"/>
      <c r="G88" s="1"/>
      <c r="H88" s="1"/>
      <c r="I88" s="1"/>
      <c r="J88" s="3"/>
    </row>
    <row r="89" spans="1:10" x14ac:dyDescent="0.4">
      <c r="A89" s="1"/>
      <c r="B89" s="1"/>
      <c r="C89" s="1"/>
      <c r="D89" s="1"/>
      <c r="E89" s="1"/>
      <c r="F89" s="1"/>
      <c r="G89" s="1"/>
      <c r="H89" s="1"/>
      <c r="I89" s="1"/>
      <c r="J89" s="3"/>
    </row>
    <row r="90" spans="1:10" x14ac:dyDescent="0.4">
      <c r="A90" s="1"/>
      <c r="B90" s="1"/>
      <c r="C90" s="1"/>
      <c r="D90" s="1"/>
      <c r="E90" s="1"/>
      <c r="F90" s="1"/>
      <c r="G90" s="1"/>
      <c r="H90" s="1"/>
      <c r="I90" s="1"/>
      <c r="J90" s="3"/>
    </row>
    <row r="91" spans="1:10" x14ac:dyDescent="0.4">
      <c r="A91" s="1"/>
      <c r="B91" s="1"/>
      <c r="C91" s="1"/>
      <c r="D91" s="1"/>
      <c r="E91" s="1"/>
      <c r="F91" s="1"/>
      <c r="G91" s="1"/>
      <c r="H91" s="1"/>
      <c r="I91" s="1"/>
      <c r="J91" s="3"/>
    </row>
    <row r="92" spans="1:10" x14ac:dyDescent="0.4">
      <c r="A92" s="1"/>
      <c r="B92" s="1"/>
      <c r="C92" s="1"/>
      <c r="D92" s="1"/>
      <c r="E92" s="1"/>
      <c r="F92" s="1"/>
      <c r="G92" s="1"/>
      <c r="H92" s="1"/>
      <c r="I92" s="1"/>
      <c r="J92" s="3"/>
    </row>
    <row r="93" spans="1:10" x14ac:dyDescent="0.4">
      <c r="A93" s="1"/>
      <c r="B93" s="1"/>
      <c r="C93" s="1"/>
      <c r="D93" s="1"/>
      <c r="E93" s="1"/>
      <c r="F93" s="1"/>
      <c r="G93" s="1"/>
      <c r="H93" s="1"/>
      <c r="I93" s="1"/>
      <c r="J93" s="3"/>
    </row>
    <row r="94" spans="1:10" x14ac:dyDescent="0.4">
      <c r="A94" s="1"/>
      <c r="B94" s="1"/>
      <c r="C94" s="1"/>
      <c r="D94" s="1"/>
      <c r="E94" s="1"/>
      <c r="F94" s="1"/>
      <c r="G94" s="1"/>
      <c r="H94" s="1"/>
      <c r="I94" s="1"/>
      <c r="J94" s="3"/>
    </row>
    <row r="95" spans="1:10" x14ac:dyDescent="0.4">
      <c r="A95" s="1"/>
      <c r="B95" s="1"/>
      <c r="C95" s="1"/>
      <c r="D95" s="1"/>
      <c r="E95" s="1"/>
      <c r="F95" s="1"/>
      <c r="G95" s="1"/>
      <c r="H95" s="1"/>
      <c r="I95" s="1"/>
      <c r="J95" s="3"/>
    </row>
  </sheetData>
  <mergeCells count="10">
    <mergeCell ref="A55:J55"/>
    <mergeCell ref="A58:J58"/>
    <mergeCell ref="A45:J45"/>
    <mergeCell ref="A46:J46"/>
    <mergeCell ref="A1:J1"/>
    <mergeCell ref="A2:J2"/>
    <mergeCell ref="A5:J5"/>
    <mergeCell ref="I42:J42"/>
    <mergeCell ref="A49:J49"/>
    <mergeCell ref="A52:J52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horizontalDpi="300" verticalDpi="300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NS_ITS_sem I-IV</vt:lpstr>
      <vt:lpstr>'NS_ITS_sem I-IV'!Obszar_wydruku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2020-05-15T08:27:58Z</dcterms:created>
  <dcterms:modified xsi:type="dcterms:W3CDTF">2020-05-15T08:28:37Z</dcterms:modified>
</cp:coreProperties>
</file>