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B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J79" i="1" s="1"/>
  <c r="I72" i="1"/>
  <c r="I79" i="1" s="1"/>
  <c r="H70" i="1"/>
  <c r="G70" i="1"/>
  <c r="F70" i="1"/>
  <c r="E70" i="1"/>
  <c r="D70" i="1"/>
  <c r="C70" i="1"/>
  <c r="B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J70" i="1" s="1"/>
  <c r="I61" i="1"/>
  <c r="I70" i="1" s="1"/>
  <c r="H59" i="1"/>
  <c r="G59" i="1"/>
  <c r="F59" i="1"/>
  <c r="E59" i="1"/>
  <c r="D59" i="1"/>
  <c r="B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J59" i="1" s="1"/>
  <c r="I52" i="1"/>
  <c r="I59" i="1" s="1"/>
  <c r="H42" i="1"/>
  <c r="G42" i="1"/>
  <c r="F42" i="1"/>
  <c r="E42" i="1"/>
  <c r="D42" i="1"/>
  <c r="B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J42" i="1" s="1"/>
  <c r="I35" i="1"/>
  <c r="I42" i="1" s="1"/>
  <c r="H33" i="1"/>
  <c r="G33" i="1"/>
  <c r="F33" i="1"/>
  <c r="E33" i="1"/>
  <c r="D33" i="1"/>
  <c r="B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J33" i="1" s="1"/>
  <c r="I26" i="1"/>
  <c r="I33" i="1" s="1"/>
  <c r="H24" i="1"/>
  <c r="G24" i="1"/>
  <c r="F24" i="1"/>
  <c r="E24" i="1"/>
  <c r="D24" i="1"/>
  <c r="C24" i="1"/>
  <c r="B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J24" i="1" s="1"/>
  <c r="I16" i="1"/>
  <c r="I24" i="1" s="1"/>
  <c r="H14" i="1"/>
  <c r="H80" i="1" s="1"/>
  <c r="G14" i="1"/>
  <c r="G80" i="1" s="1"/>
  <c r="F14" i="1"/>
  <c r="F80" i="1" s="1"/>
  <c r="E14" i="1"/>
  <c r="E80" i="1" s="1"/>
  <c r="D14" i="1"/>
  <c r="D80" i="1" s="1"/>
  <c r="C14" i="1"/>
  <c r="B14" i="1"/>
  <c r="B80" i="1" s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J14" i="1" s="1"/>
  <c r="J80" i="1" s="1"/>
  <c r="I5" i="1"/>
  <c r="I14" i="1" s="1"/>
  <c r="I80" i="1" l="1"/>
  <c r="E81" i="1"/>
  <c r="G81" i="1"/>
  <c r="F81" i="1"/>
  <c r="H81" i="1"/>
  <c r="C80" i="1"/>
  <c r="C33" i="1"/>
  <c r="C42" i="1"/>
  <c r="C59" i="1"/>
  <c r="C79" i="1"/>
</calcChain>
</file>

<file path=xl/sharedStrings.xml><?xml version="1.0" encoding="utf-8"?>
<sst xmlns="http://schemas.openxmlformats.org/spreadsheetml/2006/main" count="145" uniqueCount="77">
  <si>
    <t>Przedmiot</t>
  </si>
  <si>
    <t>ECTS</t>
  </si>
  <si>
    <r>
      <rPr>
        <b/>
        <sz val="11"/>
        <rFont val="Times New Roman"/>
        <family val="1"/>
        <charset val="238"/>
      </rPr>
      <t xml:space="preserve">Forma </t>
    </r>
    <r>
      <rPr>
        <b/>
        <sz val="11"/>
        <rFont val="Times New Roman"/>
        <family val="1"/>
        <charset val="238"/>
      </rPr>
      <t xml:space="preserve"> zal.</t>
    </r>
  </si>
  <si>
    <t>Godziny ogółem</t>
  </si>
  <si>
    <t>Wykłady</t>
  </si>
  <si>
    <t>Ćw. Aud.</t>
  </si>
  <si>
    <t>Ćw. Lab</t>
  </si>
  <si>
    <t>Ćw. Ter.</t>
  </si>
  <si>
    <t>Wykł./zjazd</t>
  </si>
  <si>
    <t>Ćw./zjazd tyg.</t>
  </si>
  <si>
    <t>SEMESTR I</t>
  </si>
  <si>
    <t>Wychowanie fizyczne 1</t>
  </si>
  <si>
    <t>z</t>
  </si>
  <si>
    <t>Botanika z elementami fitosocjologii</t>
  </si>
  <si>
    <t>e</t>
  </si>
  <si>
    <t>Chemia ogólna i organiczna</t>
  </si>
  <si>
    <t xml:space="preserve">Uprawa roli i nawożenie </t>
  </si>
  <si>
    <t>Analityka laboratoryjna</t>
  </si>
  <si>
    <t>Technologie informacyjne</t>
  </si>
  <si>
    <t>BHP z ergonomią</t>
  </si>
  <si>
    <t>Historia zielarstwa/ Etyka (Hum.- Społ.)</t>
  </si>
  <si>
    <t>Podstawy prawa i ochrona własności intelektualnej (Hum. - Społ.)</t>
  </si>
  <si>
    <t>∑</t>
  </si>
  <si>
    <t>SEMESTR II</t>
  </si>
  <si>
    <t>J. obcy 1</t>
  </si>
  <si>
    <t>Wychowanie fizyczne 2</t>
  </si>
  <si>
    <t xml:space="preserve">Zielarstwo ogólne </t>
  </si>
  <si>
    <t>Biochemia roślin</t>
  </si>
  <si>
    <t xml:space="preserve">Fizjologia roślin </t>
  </si>
  <si>
    <t>Substancje bioaktywne</t>
  </si>
  <si>
    <t>Surowce ze stanu naturalnego</t>
  </si>
  <si>
    <t>Filozofia/Ekonomia (Hum. - Społ.)</t>
  </si>
  <si>
    <t>SEMESTR III</t>
  </si>
  <si>
    <t>J. obcy 2</t>
  </si>
  <si>
    <t>Anatomia i fizjologia człowieka</t>
  </si>
  <si>
    <t>Genetyka i hodowla roślin zielarskich</t>
  </si>
  <si>
    <t>Fitopatologia zielarska</t>
  </si>
  <si>
    <t>Zielarstwo szczegółowe 1</t>
  </si>
  <si>
    <t>Herbologia zielarska</t>
  </si>
  <si>
    <t>Żywienie roślin zielarskich /                                     Diagnostyka potrzeb nawozowych</t>
  </si>
  <si>
    <t>SEMESTR IV</t>
  </si>
  <si>
    <t>J. obcy 3</t>
  </si>
  <si>
    <t>Ratownictwo medyczne</t>
  </si>
  <si>
    <t>Zielarstwo szczegółowe 2</t>
  </si>
  <si>
    <t>Entomologia zielarska</t>
  </si>
  <si>
    <t>Szkółkarstwo i nasiennictwo zielarskie</t>
  </si>
  <si>
    <t>Farmakognozja</t>
  </si>
  <si>
    <t>Prozdrowotne właściwości warzyw /                                                 Uprawa krzewów jagodowych</t>
  </si>
  <si>
    <t>SEMESTR V</t>
  </si>
  <si>
    <t>Ochrona roślin zielarskich</t>
  </si>
  <si>
    <t>Konserwacja surowców zielarskich / Przechowalnictwo zielarskie</t>
  </si>
  <si>
    <t>Standaryzacja surowców zielarskich /                           Ocena jakości fitoproduktów</t>
  </si>
  <si>
    <t>Dietetyka i żywienie człowieka</t>
  </si>
  <si>
    <t>Przyprawy krajowe i egzotyczne /                            Grzyby jadalne</t>
  </si>
  <si>
    <t>Analiza chemiczna surowców zielarskich/ Diagnostyka laboratoryjna fitoproduktów</t>
  </si>
  <si>
    <t>Ekonomika  produkcji zielarskiej</t>
  </si>
  <si>
    <t>SEMESTR VI</t>
  </si>
  <si>
    <t>Towaroznawstwo zielarskie</t>
  </si>
  <si>
    <t>Farmakologia/Chemia leków</t>
  </si>
  <si>
    <t xml:space="preserve">Ekologiczne uprawy zielarskie /                              Uprawy  integrowane </t>
  </si>
  <si>
    <t>Ekologia i ochrona środowiska /                               Siedliska roślin zielarskich</t>
  </si>
  <si>
    <t xml:space="preserve">Projektowanie plantacji zielarskich /                       Inżynieria w produkcji zielarskiej </t>
  </si>
  <si>
    <t>Komputerowa analiza informacji /                             Przetwarzanie baz danych</t>
  </si>
  <si>
    <t>Grafika inżynierska</t>
  </si>
  <si>
    <t>Seminarium dyplomowe 1 (w tym  metodyka wyszukiwania informacji naukowych - 2 godz.)</t>
  </si>
  <si>
    <t>Praktyka (4 tyg.)</t>
  </si>
  <si>
    <t>SEMESTR VII</t>
  </si>
  <si>
    <t>Fitoterapia / Leki roślinne</t>
  </si>
  <si>
    <t>Obrót produktami leczniczymi</t>
  </si>
  <si>
    <t>Rośliny lecznicze świata /                                        Naturalne produkty lecznicze</t>
  </si>
  <si>
    <t>Zanieczyszczenia produktów zielarskich / Skażenia produktów roślinnych</t>
  </si>
  <si>
    <t>Zarządzanie w sektorze zielarskim/ Finansowanie projektów z funduszy UE (Hum.- Społ.)</t>
  </si>
  <si>
    <t xml:space="preserve">Seminarium dyplomowe  2 </t>
  </si>
  <si>
    <t>Projekt inżynierski i egzamin dyplomowy</t>
  </si>
  <si>
    <t>%</t>
  </si>
  <si>
    <t>Wydział Ogrodnictwa i Architektury Krajobrazu
Kierunek zielarstwo i fitoprodukty, studia stacjonarne pierwszego stopnia. Zatwierdzono Uchwałą Rady Wydziału dn. 17 maja 2019 roku. Dla naboru 2019/2020 obowiązuje w semestrze I - VII</t>
  </si>
  <si>
    <t>Forma  zal.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</si>
</sst>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0" xfId="0" applyFont="1"/>
    <xf numFmtId="0" fontId="1" fillId="0" borderId="0" xfId="0" applyFont="1" applyBorder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51"/>
  <sheetViews>
    <sheetView tabSelected="1" zoomScaleNormal="100" workbookViewId="0">
      <selection sqref="A1:J2"/>
    </sheetView>
  </sheetViews>
  <sheetFormatPr defaultRowHeight="15" x14ac:dyDescent="0.25"/>
  <cols>
    <col min="1" max="1" width="43" style="1" customWidth="1"/>
    <col min="2" max="2" width="6.7109375" style="1" customWidth="1"/>
    <col min="3" max="3" width="5.7109375" style="1" customWidth="1"/>
    <col min="4" max="4" width="6.42578125" style="1" customWidth="1"/>
    <col min="5" max="5" width="7.140625" style="1" customWidth="1"/>
    <col min="6" max="10" width="5.42578125" style="1" customWidth="1"/>
    <col min="11" max="52" width="9.140625" style="2"/>
    <col min="53" max="253" width="9.140625" style="1"/>
    <col min="254" max="254" width="39.28515625" style="1" customWidth="1"/>
    <col min="255" max="255" width="6.7109375" style="1" customWidth="1"/>
    <col min="256" max="256" width="5.7109375" style="1" customWidth="1"/>
    <col min="257" max="263" width="5.42578125" style="1" customWidth="1"/>
    <col min="264" max="509" width="9.140625" style="1"/>
    <col min="510" max="510" width="39.28515625" style="1" customWidth="1"/>
    <col min="511" max="511" width="6.7109375" style="1" customWidth="1"/>
    <col min="512" max="512" width="5.7109375" style="1" customWidth="1"/>
    <col min="513" max="519" width="5.42578125" style="1" customWidth="1"/>
    <col min="520" max="765" width="9.140625" style="1"/>
    <col min="766" max="766" width="39.28515625" style="1" customWidth="1"/>
    <col min="767" max="767" width="6.7109375" style="1" customWidth="1"/>
    <col min="768" max="768" width="5.7109375" style="1" customWidth="1"/>
    <col min="769" max="775" width="5.42578125" style="1" customWidth="1"/>
    <col min="776" max="1021" width="9.140625" style="1"/>
    <col min="1022" max="1022" width="39.28515625" style="1" customWidth="1"/>
    <col min="1023" max="1023" width="6.7109375" style="1" customWidth="1"/>
    <col min="1024" max="1024" width="5.7109375" style="1" customWidth="1"/>
    <col min="1025" max="1031" width="5.42578125" style="1" customWidth="1"/>
    <col min="1032" max="1277" width="9.140625" style="1"/>
    <col min="1278" max="1278" width="39.28515625" style="1" customWidth="1"/>
    <col min="1279" max="1279" width="6.7109375" style="1" customWidth="1"/>
    <col min="1280" max="1280" width="5.7109375" style="1" customWidth="1"/>
    <col min="1281" max="1287" width="5.42578125" style="1" customWidth="1"/>
    <col min="1288" max="1533" width="9.140625" style="1"/>
    <col min="1534" max="1534" width="39.28515625" style="1" customWidth="1"/>
    <col min="1535" max="1535" width="6.7109375" style="1" customWidth="1"/>
    <col min="1536" max="1536" width="5.7109375" style="1" customWidth="1"/>
    <col min="1537" max="1543" width="5.42578125" style="1" customWidth="1"/>
    <col min="1544" max="1789" width="9.140625" style="1"/>
    <col min="1790" max="1790" width="39.28515625" style="1" customWidth="1"/>
    <col min="1791" max="1791" width="6.7109375" style="1" customWidth="1"/>
    <col min="1792" max="1792" width="5.7109375" style="1" customWidth="1"/>
    <col min="1793" max="1799" width="5.42578125" style="1" customWidth="1"/>
    <col min="1800" max="2045" width="9.140625" style="1"/>
    <col min="2046" max="2046" width="39.28515625" style="1" customWidth="1"/>
    <col min="2047" max="2047" width="6.7109375" style="1" customWidth="1"/>
    <col min="2048" max="2048" width="5.7109375" style="1" customWidth="1"/>
    <col min="2049" max="2055" width="5.42578125" style="1" customWidth="1"/>
    <col min="2056" max="2301" width="9.140625" style="1"/>
    <col min="2302" max="2302" width="39.28515625" style="1" customWidth="1"/>
    <col min="2303" max="2303" width="6.7109375" style="1" customWidth="1"/>
    <col min="2304" max="2304" width="5.7109375" style="1" customWidth="1"/>
    <col min="2305" max="2311" width="5.42578125" style="1" customWidth="1"/>
    <col min="2312" max="2557" width="9.140625" style="1"/>
    <col min="2558" max="2558" width="39.28515625" style="1" customWidth="1"/>
    <col min="2559" max="2559" width="6.7109375" style="1" customWidth="1"/>
    <col min="2560" max="2560" width="5.7109375" style="1" customWidth="1"/>
    <col min="2561" max="2567" width="5.42578125" style="1" customWidth="1"/>
    <col min="2568" max="2813" width="9.140625" style="1"/>
    <col min="2814" max="2814" width="39.28515625" style="1" customWidth="1"/>
    <col min="2815" max="2815" width="6.7109375" style="1" customWidth="1"/>
    <col min="2816" max="2816" width="5.7109375" style="1" customWidth="1"/>
    <col min="2817" max="2823" width="5.42578125" style="1" customWidth="1"/>
    <col min="2824" max="3069" width="9.140625" style="1"/>
    <col min="3070" max="3070" width="39.28515625" style="1" customWidth="1"/>
    <col min="3071" max="3071" width="6.7109375" style="1" customWidth="1"/>
    <col min="3072" max="3072" width="5.7109375" style="1" customWidth="1"/>
    <col min="3073" max="3079" width="5.42578125" style="1" customWidth="1"/>
    <col min="3080" max="3325" width="9.140625" style="1"/>
    <col min="3326" max="3326" width="39.28515625" style="1" customWidth="1"/>
    <col min="3327" max="3327" width="6.7109375" style="1" customWidth="1"/>
    <col min="3328" max="3328" width="5.7109375" style="1" customWidth="1"/>
    <col min="3329" max="3335" width="5.42578125" style="1" customWidth="1"/>
    <col min="3336" max="3581" width="9.140625" style="1"/>
    <col min="3582" max="3582" width="39.28515625" style="1" customWidth="1"/>
    <col min="3583" max="3583" width="6.7109375" style="1" customWidth="1"/>
    <col min="3584" max="3584" width="5.7109375" style="1" customWidth="1"/>
    <col min="3585" max="3591" width="5.42578125" style="1" customWidth="1"/>
    <col min="3592" max="3837" width="9.140625" style="1"/>
    <col min="3838" max="3838" width="39.28515625" style="1" customWidth="1"/>
    <col min="3839" max="3839" width="6.7109375" style="1" customWidth="1"/>
    <col min="3840" max="3840" width="5.7109375" style="1" customWidth="1"/>
    <col min="3841" max="3847" width="5.42578125" style="1" customWidth="1"/>
    <col min="3848" max="4093" width="9.140625" style="1"/>
    <col min="4094" max="4094" width="39.28515625" style="1" customWidth="1"/>
    <col min="4095" max="4095" width="6.7109375" style="1" customWidth="1"/>
    <col min="4096" max="4096" width="5.7109375" style="1" customWidth="1"/>
    <col min="4097" max="4103" width="5.42578125" style="1" customWidth="1"/>
    <col min="4104" max="4349" width="9.140625" style="1"/>
    <col min="4350" max="4350" width="39.28515625" style="1" customWidth="1"/>
    <col min="4351" max="4351" width="6.7109375" style="1" customWidth="1"/>
    <col min="4352" max="4352" width="5.7109375" style="1" customWidth="1"/>
    <col min="4353" max="4359" width="5.42578125" style="1" customWidth="1"/>
    <col min="4360" max="4605" width="9.140625" style="1"/>
    <col min="4606" max="4606" width="39.28515625" style="1" customWidth="1"/>
    <col min="4607" max="4607" width="6.7109375" style="1" customWidth="1"/>
    <col min="4608" max="4608" width="5.7109375" style="1" customWidth="1"/>
    <col min="4609" max="4615" width="5.42578125" style="1" customWidth="1"/>
    <col min="4616" max="4861" width="9.140625" style="1"/>
    <col min="4862" max="4862" width="39.28515625" style="1" customWidth="1"/>
    <col min="4863" max="4863" width="6.7109375" style="1" customWidth="1"/>
    <col min="4864" max="4864" width="5.7109375" style="1" customWidth="1"/>
    <col min="4865" max="4871" width="5.42578125" style="1" customWidth="1"/>
    <col min="4872" max="5117" width="9.140625" style="1"/>
    <col min="5118" max="5118" width="39.28515625" style="1" customWidth="1"/>
    <col min="5119" max="5119" width="6.7109375" style="1" customWidth="1"/>
    <col min="5120" max="5120" width="5.7109375" style="1" customWidth="1"/>
    <col min="5121" max="5127" width="5.42578125" style="1" customWidth="1"/>
    <col min="5128" max="5373" width="9.140625" style="1"/>
    <col min="5374" max="5374" width="39.28515625" style="1" customWidth="1"/>
    <col min="5375" max="5375" width="6.7109375" style="1" customWidth="1"/>
    <col min="5376" max="5376" width="5.7109375" style="1" customWidth="1"/>
    <col min="5377" max="5383" width="5.42578125" style="1" customWidth="1"/>
    <col min="5384" max="5629" width="9.140625" style="1"/>
    <col min="5630" max="5630" width="39.28515625" style="1" customWidth="1"/>
    <col min="5631" max="5631" width="6.7109375" style="1" customWidth="1"/>
    <col min="5632" max="5632" width="5.7109375" style="1" customWidth="1"/>
    <col min="5633" max="5639" width="5.42578125" style="1" customWidth="1"/>
    <col min="5640" max="5885" width="9.140625" style="1"/>
    <col min="5886" max="5886" width="39.28515625" style="1" customWidth="1"/>
    <col min="5887" max="5887" width="6.7109375" style="1" customWidth="1"/>
    <col min="5888" max="5888" width="5.7109375" style="1" customWidth="1"/>
    <col min="5889" max="5895" width="5.42578125" style="1" customWidth="1"/>
    <col min="5896" max="6141" width="9.140625" style="1"/>
    <col min="6142" max="6142" width="39.28515625" style="1" customWidth="1"/>
    <col min="6143" max="6143" width="6.7109375" style="1" customWidth="1"/>
    <col min="6144" max="6144" width="5.7109375" style="1" customWidth="1"/>
    <col min="6145" max="6151" width="5.42578125" style="1" customWidth="1"/>
    <col min="6152" max="6397" width="9.140625" style="1"/>
    <col min="6398" max="6398" width="39.28515625" style="1" customWidth="1"/>
    <col min="6399" max="6399" width="6.7109375" style="1" customWidth="1"/>
    <col min="6400" max="6400" width="5.7109375" style="1" customWidth="1"/>
    <col min="6401" max="6407" width="5.42578125" style="1" customWidth="1"/>
    <col min="6408" max="6653" width="9.140625" style="1"/>
    <col min="6654" max="6654" width="39.28515625" style="1" customWidth="1"/>
    <col min="6655" max="6655" width="6.7109375" style="1" customWidth="1"/>
    <col min="6656" max="6656" width="5.7109375" style="1" customWidth="1"/>
    <col min="6657" max="6663" width="5.42578125" style="1" customWidth="1"/>
    <col min="6664" max="6909" width="9.140625" style="1"/>
    <col min="6910" max="6910" width="39.28515625" style="1" customWidth="1"/>
    <col min="6911" max="6911" width="6.7109375" style="1" customWidth="1"/>
    <col min="6912" max="6912" width="5.7109375" style="1" customWidth="1"/>
    <col min="6913" max="6919" width="5.42578125" style="1" customWidth="1"/>
    <col min="6920" max="7165" width="9.140625" style="1"/>
    <col min="7166" max="7166" width="39.28515625" style="1" customWidth="1"/>
    <col min="7167" max="7167" width="6.7109375" style="1" customWidth="1"/>
    <col min="7168" max="7168" width="5.7109375" style="1" customWidth="1"/>
    <col min="7169" max="7175" width="5.42578125" style="1" customWidth="1"/>
    <col min="7176" max="7421" width="9.140625" style="1"/>
    <col min="7422" max="7422" width="39.28515625" style="1" customWidth="1"/>
    <col min="7423" max="7423" width="6.7109375" style="1" customWidth="1"/>
    <col min="7424" max="7424" width="5.7109375" style="1" customWidth="1"/>
    <col min="7425" max="7431" width="5.42578125" style="1" customWidth="1"/>
    <col min="7432" max="7677" width="9.140625" style="1"/>
    <col min="7678" max="7678" width="39.28515625" style="1" customWidth="1"/>
    <col min="7679" max="7679" width="6.7109375" style="1" customWidth="1"/>
    <col min="7680" max="7680" width="5.7109375" style="1" customWidth="1"/>
    <col min="7681" max="7687" width="5.42578125" style="1" customWidth="1"/>
    <col min="7688" max="7933" width="9.140625" style="1"/>
    <col min="7934" max="7934" width="39.28515625" style="1" customWidth="1"/>
    <col min="7935" max="7935" width="6.7109375" style="1" customWidth="1"/>
    <col min="7936" max="7936" width="5.7109375" style="1" customWidth="1"/>
    <col min="7937" max="7943" width="5.42578125" style="1" customWidth="1"/>
    <col min="7944" max="8189" width="9.140625" style="1"/>
    <col min="8190" max="8190" width="39.28515625" style="1" customWidth="1"/>
    <col min="8191" max="8191" width="6.7109375" style="1" customWidth="1"/>
    <col min="8192" max="8192" width="5.7109375" style="1" customWidth="1"/>
    <col min="8193" max="8199" width="5.42578125" style="1" customWidth="1"/>
    <col min="8200" max="8445" width="9.140625" style="1"/>
    <col min="8446" max="8446" width="39.28515625" style="1" customWidth="1"/>
    <col min="8447" max="8447" width="6.7109375" style="1" customWidth="1"/>
    <col min="8448" max="8448" width="5.7109375" style="1" customWidth="1"/>
    <col min="8449" max="8455" width="5.42578125" style="1" customWidth="1"/>
    <col min="8456" max="8701" width="9.140625" style="1"/>
    <col min="8702" max="8702" width="39.28515625" style="1" customWidth="1"/>
    <col min="8703" max="8703" width="6.7109375" style="1" customWidth="1"/>
    <col min="8704" max="8704" width="5.7109375" style="1" customWidth="1"/>
    <col min="8705" max="8711" width="5.42578125" style="1" customWidth="1"/>
    <col min="8712" max="8957" width="9.140625" style="1"/>
    <col min="8958" max="8958" width="39.28515625" style="1" customWidth="1"/>
    <col min="8959" max="8959" width="6.7109375" style="1" customWidth="1"/>
    <col min="8960" max="8960" width="5.7109375" style="1" customWidth="1"/>
    <col min="8961" max="8967" width="5.42578125" style="1" customWidth="1"/>
    <col min="8968" max="9213" width="9.140625" style="1"/>
    <col min="9214" max="9214" width="39.28515625" style="1" customWidth="1"/>
    <col min="9215" max="9215" width="6.7109375" style="1" customWidth="1"/>
    <col min="9216" max="9216" width="5.7109375" style="1" customWidth="1"/>
    <col min="9217" max="9223" width="5.42578125" style="1" customWidth="1"/>
    <col min="9224" max="9469" width="9.140625" style="1"/>
    <col min="9470" max="9470" width="39.28515625" style="1" customWidth="1"/>
    <col min="9471" max="9471" width="6.7109375" style="1" customWidth="1"/>
    <col min="9472" max="9472" width="5.7109375" style="1" customWidth="1"/>
    <col min="9473" max="9479" width="5.42578125" style="1" customWidth="1"/>
    <col min="9480" max="9725" width="9.140625" style="1"/>
    <col min="9726" max="9726" width="39.28515625" style="1" customWidth="1"/>
    <col min="9727" max="9727" width="6.7109375" style="1" customWidth="1"/>
    <col min="9728" max="9728" width="5.7109375" style="1" customWidth="1"/>
    <col min="9729" max="9735" width="5.42578125" style="1" customWidth="1"/>
    <col min="9736" max="9981" width="9.140625" style="1"/>
    <col min="9982" max="9982" width="39.28515625" style="1" customWidth="1"/>
    <col min="9983" max="9983" width="6.7109375" style="1" customWidth="1"/>
    <col min="9984" max="9984" width="5.7109375" style="1" customWidth="1"/>
    <col min="9985" max="9991" width="5.42578125" style="1" customWidth="1"/>
    <col min="9992" max="10237" width="9.140625" style="1"/>
    <col min="10238" max="10238" width="39.28515625" style="1" customWidth="1"/>
    <col min="10239" max="10239" width="6.7109375" style="1" customWidth="1"/>
    <col min="10240" max="10240" width="5.7109375" style="1" customWidth="1"/>
    <col min="10241" max="10247" width="5.42578125" style="1" customWidth="1"/>
    <col min="10248" max="10493" width="9.140625" style="1"/>
    <col min="10494" max="10494" width="39.28515625" style="1" customWidth="1"/>
    <col min="10495" max="10495" width="6.7109375" style="1" customWidth="1"/>
    <col min="10496" max="10496" width="5.7109375" style="1" customWidth="1"/>
    <col min="10497" max="10503" width="5.42578125" style="1" customWidth="1"/>
    <col min="10504" max="10749" width="9.140625" style="1"/>
    <col min="10750" max="10750" width="39.28515625" style="1" customWidth="1"/>
    <col min="10751" max="10751" width="6.7109375" style="1" customWidth="1"/>
    <col min="10752" max="10752" width="5.7109375" style="1" customWidth="1"/>
    <col min="10753" max="10759" width="5.42578125" style="1" customWidth="1"/>
    <col min="10760" max="11005" width="9.140625" style="1"/>
    <col min="11006" max="11006" width="39.28515625" style="1" customWidth="1"/>
    <col min="11007" max="11007" width="6.7109375" style="1" customWidth="1"/>
    <col min="11008" max="11008" width="5.7109375" style="1" customWidth="1"/>
    <col min="11009" max="11015" width="5.42578125" style="1" customWidth="1"/>
    <col min="11016" max="11261" width="9.140625" style="1"/>
    <col min="11262" max="11262" width="39.28515625" style="1" customWidth="1"/>
    <col min="11263" max="11263" width="6.7109375" style="1" customWidth="1"/>
    <col min="11264" max="11264" width="5.7109375" style="1" customWidth="1"/>
    <col min="11265" max="11271" width="5.42578125" style="1" customWidth="1"/>
    <col min="11272" max="11517" width="9.140625" style="1"/>
    <col min="11518" max="11518" width="39.28515625" style="1" customWidth="1"/>
    <col min="11519" max="11519" width="6.7109375" style="1" customWidth="1"/>
    <col min="11520" max="11520" width="5.7109375" style="1" customWidth="1"/>
    <col min="11521" max="11527" width="5.42578125" style="1" customWidth="1"/>
    <col min="11528" max="11773" width="9.140625" style="1"/>
    <col min="11774" max="11774" width="39.28515625" style="1" customWidth="1"/>
    <col min="11775" max="11775" width="6.7109375" style="1" customWidth="1"/>
    <col min="11776" max="11776" width="5.7109375" style="1" customWidth="1"/>
    <col min="11777" max="11783" width="5.42578125" style="1" customWidth="1"/>
    <col min="11784" max="12029" width="9.140625" style="1"/>
    <col min="12030" max="12030" width="39.28515625" style="1" customWidth="1"/>
    <col min="12031" max="12031" width="6.7109375" style="1" customWidth="1"/>
    <col min="12032" max="12032" width="5.7109375" style="1" customWidth="1"/>
    <col min="12033" max="12039" width="5.42578125" style="1" customWidth="1"/>
    <col min="12040" max="12285" width="9.140625" style="1"/>
    <col min="12286" max="12286" width="39.28515625" style="1" customWidth="1"/>
    <col min="12287" max="12287" width="6.7109375" style="1" customWidth="1"/>
    <col min="12288" max="12288" width="5.7109375" style="1" customWidth="1"/>
    <col min="12289" max="12295" width="5.42578125" style="1" customWidth="1"/>
    <col min="12296" max="12541" width="9.140625" style="1"/>
    <col min="12542" max="12542" width="39.28515625" style="1" customWidth="1"/>
    <col min="12543" max="12543" width="6.7109375" style="1" customWidth="1"/>
    <col min="12544" max="12544" width="5.7109375" style="1" customWidth="1"/>
    <col min="12545" max="12551" width="5.42578125" style="1" customWidth="1"/>
    <col min="12552" max="12797" width="9.140625" style="1"/>
    <col min="12798" max="12798" width="39.28515625" style="1" customWidth="1"/>
    <col min="12799" max="12799" width="6.7109375" style="1" customWidth="1"/>
    <col min="12800" max="12800" width="5.7109375" style="1" customWidth="1"/>
    <col min="12801" max="12807" width="5.42578125" style="1" customWidth="1"/>
    <col min="12808" max="13053" width="9.140625" style="1"/>
    <col min="13054" max="13054" width="39.28515625" style="1" customWidth="1"/>
    <col min="13055" max="13055" width="6.7109375" style="1" customWidth="1"/>
    <col min="13056" max="13056" width="5.7109375" style="1" customWidth="1"/>
    <col min="13057" max="13063" width="5.42578125" style="1" customWidth="1"/>
    <col min="13064" max="13309" width="9.140625" style="1"/>
    <col min="13310" max="13310" width="39.28515625" style="1" customWidth="1"/>
    <col min="13311" max="13311" width="6.7109375" style="1" customWidth="1"/>
    <col min="13312" max="13312" width="5.7109375" style="1" customWidth="1"/>
    <col min="13313" max="13319" width="5.42578125" style="1" customWidth="1"/>
    <col min="13320" max="13565" width="9.140625" style="1"/>
    <col min="13566" max="13566" width="39.28515625" style="1" customWidth="1"/>
    <col min="13567" max="13567" width="6.7109375" style="1" customWidth="1"/>
    <col min="13568" max="13568" width="5.7109375" style="1" customWidth="1"/>
    <col min="13569" max="13575" width="5.42578125" style="1" customWidth="1"/>
    <col min="13576" max="13821" width="9.140625" style="1"/>
    <col min="13822" max="13822" width="39.28515625" style="1" customWidth="1"/>
    <col min="13823" max="13823" width="6.7109375" style="1" customWidth="1"/>
    <col min="13824" max="13824" width="5.7109375" style="1" customWidth="1"/>
    <col min="13825" max="13831" width="5.42578125" style="1" customWidth="1"/>
    <col min="13832" max="14077" width="9.140625" style="1"/>
    <col min="14078" max="14078" width="39.28515625" style="1" customWidth="1"/>
    <col min="14079" max="14079" width="6.7109375" style="1" customWidth="1"/>
    <col min="14080" max="14080" width="5.7109375" style="1" customWidth="1"/>
    <col min="14081" max="14087" width="5.42578125" style="1" customWidth="1"/>
    <col min="14088" max="14333" width="9.140625" style="1"/>
    <col min="14334" max="14334" width="39.28515625" style="1" customWidth="1"/>
    <col min="14335" max="14335" width="6.7109375" style="1" customWidth="1"/>
    <col min="14336" max="14336" width="5.7109375" style="1" customWidth="1"/>
    <col min="14337" max="14343" width="5.42578125" style="1" customWidth="1"/>
    <col min="14344" max="14589" width="9.140625" style="1"/>
    <col min="14590" max="14590" width="39.28515625" style="1" customWidth="1"/>
    <col min="14591" max="14591" width="6.7109375" style="1" customWidth="1"/>
    <col min="14592" max="14592" width="5.7109375" style="1" customWidth="1"/>
    <col min="14593" max="14599" width="5.42578125" style="1" customWidth="1"/>
    <col min="14600" max="14845" width="9.140625" style="1"/>
    <col min="14846" max="14846" width="39.28515625" style="1" customWidth="1"/>
    <col min="14847" max="14847" width="6.7109375" style="1" customWidth="1"/>
    <col min="14848" max="14848" width="5.7109375" style="1" customWidth="1"/>
    <col min="14849" max="14855" width="5.42578125" style="1" customWidth="1"/>
    <col min="14856" max="15101" width="9.140625" style="1"/>
    <col min="15102" max="15102" width="39.28515625" style="1" customWidth="1"/>
    <col min="15103" max="15103" width="6.7109375" style="1" customWidth="1"/>
    <col min="15104" max="15104" width="5.7109375" style="1" customWidth="1"/>
    <col min="15105" max="15111" width="5.42578125" style="1" customWidth="1"/>
    <col min="15112" max="15357" width="9.140625" style="1"/>
    <col min="15358" max="15358" width="39.28515625" style="1" customWidth="1"/>
    <col min="15359" max="15359" width="6.7109375" style="1" customWidth="1"/>
    <col min="15360" max="15360" width="5.7109375" style="1" customWidth="1"/>
    <col min="15361" max="15367" width="5.42578125" style="1" customWidth="1"/>
    <col min="15368" max="15613" width="9.140625" style="1"/>
    <col min="15614" max="15614" width="39.28515625" style="1" customWidth="1"/>
    <col min="15615" max="15615" width="6.7109375" style="1" customWidth="1"/>
    <col min="15616" max="15616" width="5.7109375" style="1" customWidth="1"/>
    <col min="15617" max="15623" width="5.42578125" style="1" customWidth="1"/>
    <col min="15624" max="15869" width="9.140625" style="1"/>
    <col min="15870" max="15870" width="39.28515625" style="1" customWidth="1"/>
    <col min="15871" max="15871" width="6.7109375" style="1" customWidth="1"/>
    <col min="15872" max="15872" width="5.7109375" style="1" customWidth="1"/>
    <col min="15873" max="15879" width="5.42578125" style="1" customWidth="1"/>
    <col min="15880" max="16125" width="9.140625" style="1"/>
    <col min="16126" max="16126" width="39.28515625" style="1" customWidth="1"/>
    <col min="16127" max="16127" width="6.7109375" style="1" customWidth="1"/>
    <col min="16128" max="16128" width="5.7109375" style="1" customWidth="1"/>
    <col min="16129" max="16135" width="5.42578125" style="1" customWidth="1"/>
    <col min="16136" max="16384" width="9.140625" style="1"/>
  </cols>
  <sheetData>
    <row r="1" spans="1:11" ht="20.25" customHeight="1" x14ac:dyDescent="0.2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43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61.5" customHeight="1" x14ac:dyDescent="0.25">
      <c r="A3" s="3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1" x14ac:dyDescent="0.25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21" customHeight="1" x14ac:dyDescent="0.25">
      <c r="A5" s="22" t="s">
        <v>11</v>
      </c>
      <c r="B5" s="23">
        <v>0</v>
      </c>
      <c r="C5" s="23" t="s">
        <v>12</v>
      </c>
      <c r="D5" s="23">
        <v>30</v>
      </c>
      <c r="E5" s="23">
        <v>0</v>
      </c>
      <c r="F5" s="23">
        <v>30</v>
      </c>
      <c r="G5" s="23">
        <v>0</v>
      </c>
      <c r="H5" s="23">
        <v>0</v>
      </c>
      <c r="I5" s="24">
        <f>E5/15</f>
        <v>0</v>
      </c>
      <c r="J5" s="24">
        <f>(F5+G5+H5)/15</f>
        <v>2</v>
      </c>
      <c r="K5" s="6"/>
    </row>
    <row r="6" spans="1:11" ht="19.5" customHeight="1" x14ac:dyDescent="0.25">
      <c r="A6" s="22" t="s">
        <v>13</v>
      </c>
      <c r="B6" s="23">
        <v>6</v>
      </c>
      <c r="C6" s="23" t="s">
        <v>14</v>
      </c>
      <c r="D6" s="23">
        <v>60</v>
      </c>
      <c r="E6" s="23">
        <v>30</v>
      </c>
      <c r="F6" s="23">
        <v>10</v>
      </c>
      <c r="G6" s="23">
        <v>15</v>
      </c>
      <c r="H6" s="23">
        <v>5</v>
      </c>
      <c r="I6" s="24">
        <f t="shared" ref="I6:I13" si="0">E6/15</f>
        <v>2</v>
      </c>
      <c r="J6" s="24">
        <f t="shared" ref="J6:J13" si="1">(F6+G6+H6)/15</f>
        <v>2</v>
      </c>
      <c r="K6" s="6"/>
    </row>
    <row r="7" spans="1:11" ht="20.25" customHeight="1" x14ac:dyDescent="0.25">
      <c r="A7" s="22" t="s">
        <v>15</v>
      </c>
      <c r="B7" s="23">
        <v>6</v>
      </c>
      <c r="C7" s="23" t="s">
        <v>14</v>
      </c>
      <c r="D7" s="23">
        <v>60</v>
      </c>
      <c r="E7" s="23">
        <v>30</v>
      </c>
      <c r="F7" s="23">
        <v>10</v>
      </c>
      <c r="G7" s="23">
        <v>20</v>
      </c>
      <c r="H7" s="23">
        <v>0</v>
      </c>
      <c r="I7" s="24">
        <f t="shared" si="0"/>
        <v>2</v>
      </c>
      <c r="J7" s="24">
        <f t="shared" si="1"/>
        <v>2</v>
      </c>
      <c r="K7" s="6"/>
    </row>
    <row r="8" spans="1:11" ht="20.25" customHeight="1" x14ac:dyDescent="0.25">
      <c r="A8" s="22" t="s">
        <v>16</v>
      </c>
      <c r="B8" s="23">
        <v>6</v>
      </c>
      <c r="C8" s="23" t="s">
        <v>14</v>
      </c>
      <c r="D8" s="23">
        <v>70</v>
      </c>
      <c r="E8" s="23">
        <v>30</v>
      </c>
      <c r="F8" s="23">
        <v>20</v>
      </c>
      <c r="G8" s="23">
        <v>10</v>
      </c>
      <c r="H8" s="23">
        <v>10</v>
      </c>
      <c r="I8" s="24">
        <f t="shared" si="0"/>
        <v>2</v>
      </c>
      <c r="J8" s="24">
        <f t="shared" si="1"/>
        <v>2.6666666666666665</v>
      </c>
      <c r="K8" s="6"/>
    </row>
    <row r="9" spans="1:11" ht="21" customHeight="1" x14ac:dyDescent="0.25">
      <c r="A9" s="22" t="s">
        <v>17</v>
      </c>
      <c r="B9" s="25">
        <v>6</v>
      </c>
      <c r="C9" s="25" t="s">
        <v>14</v>
      </c>
      <c r="D9" s="25">
        <v>60</v>
      </c>
      <c r="E9" s="25">
        <v>15</v>
      </c>
      <c r="F9" s="25">
        <v>15</v>
      </c>
      <c r="G9" s="25">
        <v>30</v>
      </c>
      <c r="H9" s="25">
        <v>0</v>
      </c>
      <c r="I9" s="24">
        <f t="shared" si="0"/>
        <v>1</v>
      </c>
      <c r="J9" s="24">
        <f t="shared" si="1"/>
        <v>3</v>
      </c>
      <c r="K9" s="6"/>
    </row>
    <row r="10" spans="1:11" ht="20.25" customHeight="1" x14ac:dyDescent="0.25">
      <c r="A10" s="22" t="s">
        <v>18</v>
      </c>
      <c r="B10" s="23">
        <v>2</v>
      </c>
      <c r="C10" s="23" t="s">
        <v>12</v>
      </c>
      <c r="D10" s="23">
        <v>30</v>
      </c>
      <c r="E10" s="23">
        <v>0</v>
      </c>
      <c r="F10" s="23">
        <v>0</v>
      </c>
      <c r="G10" s="23">
        <v>30</v>
      </c>
      <c r="H10" s="23">
        <v>0</v>
      </c>
      <c r="I10" s="24">
        <f t="shared" si="0"/>
        <v>0</v>
      </c>
      <c r="J10" s="24">
        <f t="shared" si="1"/>
        <v>2</v>
      </c>
      <c r="K10" s="6"/>
    </row>
    <row r="11" spans="1:11" ht="21.75" customHeight="1" x14ac:dyDescent="0.25">
      <c r="A11" s="22" t="s">
        <v>19</v>
      </c>
      <c r="B11" s="23">
        <v>1</v>
      </c>
      <c r="C11" s="23" t="s">
        <v>12</v>
      </c>
      <c r="D11" s="23">
        <v>10</v>
      </c>
      <c r="E11" s="23">
        <v>10</v>
      </c>
      <c r="F11" s="23">
        <v>0</v>
      </c>
      <c r="G11" s="23">
        <v>0</v>
      </c>
      <c r="H11" s="23">
        <v>0</v>
      </c>
      <c r="I11" s="24">
        <f t="shared" si="0"/>
        <v>0.66666666666666663</v>
      </c>
      <c r="J11" s="24">
        <f t="shared" si="1"/>
        <v>0</v>
      </c>
      <c r="K11" s="6"/>
    </row>
    <row r="12" spans="1:11" ht="20.25" customHeight="1" x14ac:dyDescent="0.25">
      <c r="A12" s="22" t="s">
        <v>20</v>
      </c>
      <c r="B12" s="23">
        <v>2</v>
      </c>
      <c r="C12" s="23" t="s">
        <v>12</v>
      </c>
      <c r="D12" s="23">
        <v>30</v>
      </c>
      <c r="E12" s="23">
        <v>30</v>
      </c>
      <c r="F12" s="23">
        <v>0</v>
      </c>
      <c r="G12" s="23">
        <v>0</v>
      </c>
      <c r="H12" s="23">
        <v>0</v>
      </c>
      <c r="I12" s="24">
        <f>E12/15</f>
        <v>2</v>
      </c>
      <c r="J12" s="24">
        <f>(F12+G12+H12)/15</f>
        <v>0</v>
      </c>
      <c r="K12" s="6"/>
    </row>
    <row r="13" spans="1:11" ht="34.5" customHeight="1" x14ac:dyDescent="0.25">
      <c r="A13" s="22" t="s">
        <v>21</v>
      </c>
      <c r="B13" s="23">
        <v>1</v>
      </c>
      <c r="C13" s="23" t="s">
        <v>12</v>
      </c>
      <c r="D13" s="23">
        <v>15</v>
      </c>
      <c r="E13" s="23">
        <v>15</v>
      </c>
      <c r="F13" s="23">
        <v>0</v>
      </c>
      <c r="G13" s="23">
        <v>0</v>
      </c>
      <c r="H13" s="23">
        <v>0</v>
      </c>
      <c r="I13" s="24">
        <f t="shared" si="0"/>
        <v>1</v>
      </c>
      <c r="J13" s="24">
        <f t="shared" si="1"/>
        <v>0</v>
      </c>
      <c r="K13" s="6"/>
    </row>
    <row r="14" spans="1:11" ht="15.75" x14ac:dyDescent="0.25">
      <c r="A14" s="26" t="s">
        <v>22</v>
      </c>
      <c r="B14" s="27">
        <f>SUM(B6:B13)</f>
        <v>30</v>
      </c>
      <c r="C14" s="27">
        <f>SUM(C6:C13)</f>
        <v>0</v>
      </c>
      <c r="D14" s="27">
        <f t="shared" ref="D14:J14" si="2">SUM(D5:D13)</f>
        <v>365</v>
      </c>
      <c r="E14" s="27">
        <f t="shared" si="2"/>
        <v>160</v>
      </c>
      <c r="F14" s="27">
        <f t="shared" si="2"/>
        <v>85</v>
      </c>
      <c r="G14" s="27">
        <f t="shared" si="2"/>
        <v>105</v>
      </c>
      <c r="H14" s="27">
        <f t="shared" si="2"/>
        <v>15</v>
      </c>
      <c r="I14" s="28">
        <f t="shared" si="2"/>
        <v>10.666666666666668</v>
      </c>
      <c r="J14" s="28">
        <f t="shared" si="2"/>
        <v>13.666666666666666</v>
      </c>
      <c r="K14" s="6"/>
    </row>
    <row r="15" spans="1:11" ht="15.75" x14ac:dyDescent="0.25">
      <c r="A15" s="51" t="s">
        <v>23</v>
      </c>
      <c r="B15" s="51"/>
      <c r="C15" s="51"/>
      <c r="D15" s="51"/>
      <c r="E15" s="51"/>
      <c r="F15" s="51"/>
      <c r="G15" s="51"/>
      <c r="H15" s="51"/>
      <c r="I15" s="51"/>
      <c r="J15" s="51"/>
      <c r="K15" s="6"/>
    </row>
    <row r="16" spans="1:11" ht="15.75" x14ac:dyDescent="0.25">
      <c r="A16" s="22" t="s">
        <v>24</v>
      </c>
      <c r="B16" s="23">
        <v>2</v>
      </c>
      <c r="C16" s="23" t="s">
        <v>12</v>
      </c>
      <c r="D16" s="23">
        <v>30</v>
      </c>
      <c r="E16" s="23">
        <v>0</v>
      </c>
      <c r="F16" s="23">
        <v>0</v>
      </c>
      <c r="G16" s="23">
        <v>30</v>
      </c>
      <c r="H16" s="23">
        <v>0</v>
      </c>
      <c r="I16" s="24">
        <f t="shared" ref="I16:I23" si="3">E16/15</f>
        <v>0</v>
      </c>
      <c r="J16" s="24">
        <f t="shared" ref="J16:J23" si="4">(F16+G16+H16)/15</f>
        <v>2</v>
      </c>
      <c r="K16" s="6"/>
    </row>
    <row r="17" spans="1:52" ht="18.75" customHeight="1" x14ac:dyDescent="0.25">
      <c r="A17" s="22" t="s">
        <v>25</v>
      </c>
      <c r="B17" s="23">
        <v>0</v>
      </c>
      <c r="C17" s="23" t="s">
        <v>12</v>
      </c>
      <c r="D17" s="23">
        <v>30</v>
      </c>
      <c r="E17" s="23">
        <v>0</v>
      </c>
      <c r="F17" s="23">
        <v>30</v>
      </c>
      <c r="G17" s="23">
        <v>0</v>
      </c>
      <c r="H17" s="23">
        <v>0</v>
      </c>
      <c r="I17" s="29">
        <f>E17/15</f>
        <v>0</v>
      </c>
      <c r="J17" s="29">
        <f>(F17+G17+H17)/15</f>
        <v>2</v>
      </c>
      <c r="K17" s="6"/>
    </row>
    <row r="18" spans="1:52" ht="15.75" x14ac:dyDescent="0.25">
      <c r="A18" s="30" t="s">
        <v>26</v>
      </c>
      <c r="B18" s="31">
        <v>6</v>
      </c>
      <c r="C18" s="31" t="s">
        <v>14</v>
      </c>
      <c r="D18" s="31">
        <v>70</v>
      </c>
      <c r="E18" s="31">
        <v>30</v>
      </c>
      <c r="F18" s="31">
        <v>20</v>
      </c>
      <c r="G18" s="31">
        <v>10</v>
      </c>
      <c r="H18" s="31">
        <v>10</v>
      </c>
      <c r="I18" s="24">
        <f t="shared" si="3"/>
        <v>2</v>
      </c>
      <c r="J18" s="24">
        <f t="shared" si="4"/>
        <v>2.6666666666666665</v>
      </c>
      <c r="K18" s="6"/>
    </row>
    <row r="19" spans="1:52" ht="21" customHeight="1" x14ac:dyDescent="0.25">
      <c r="A19" s="22" t="s">
        <v>27</v>
      </c>
      <c r="B19" s="23">
        <v>5</v>
      </c>
      <c r="C19" s="23" t="s">
        <v>14</v>
      </c>
      <c r="D19" s="23">
        <v>45</v>
      </c>
      <c r="E19" s="23">
        <v>15</v>
      </c>
      <c r="F19" s="23">
        <v>10</v>
      </c>
      <c r="G19" s="23">
        <v>20</v>
      </c>
      <c r="H19" s="23">
        <v>0</v>
      </c>
      <c r="I19" s="24">
        <f t="shared" si="3"/>
        <v>1</v>
      </c>
      <c r="J19" s="24">
        <f t="shared" si="4"/>
        <v>2</v>
      </c>
      <c r="K19" s="6"/>
    </row>
    <row r="20" spans="1:52" ht="19.5" customHeight="1" x14ac:dyDescent="0.25">
      <c r="A20" s="22" t="s">
        <v>28</v>
      </c>
      <c r="B20" s="23">
        <v>6</v>
      </c>
      <c r="C20" s="23" t="s">
        <v>14</v>
      </c>
      <c r="D20" s="23">
        <v>60</v>
      </c>
      <c r="E20" s="23">
        <v>30</v>
      </c>
      <c r="F20" s="23">
        <v>10</v>
      </c>
      <c r="G20" s="23">
        <v>20</v>
      </c>
      <c r="H20" s="23">
        <v>0</v>
      </c>
      <c r="I20" s="24">
        <f t="shared" si="3"/>
        <v>2</v>
      </c>
      <c r="J20" s="24">
        <f t="shared" si="4"/>
        <v>2</v>
      </c>
      <c r="K20" s="6"/>
    </row>
    <row r="21" spans="1:52" s="7" customFormat="1" ht="17.25" customHeight="1" x14ac:dyDescent="0.25">
      <c r="A21" s="22" t="s">
        <v>29</v>
      </c>
      <c r="B21" s="23">
        <v>6</v>
      </c>
      <c r="C21" s="23" t="s">
        <v>14</v>
      </c>
      <c r="D21" s="23">
        <v>65</v>
      </c>
      <c r="E21" s="23">
        <v>30</v>
      </c>
      <c r="F21" s="23">
        <v>12</v>
      </c>
      <c r="G21" s="23">
        <v>23</v>
      </c>
      <c r="H21" s="23">
        <v>0</v>
      </c>
      <c r="I21" s="24">
        <f t="shared" si="3"/>
        <v>2</v>
      </c>
      <c r="J21" s="24">
        <f t="shared" si="4"/>
        <v>2.3333333333333335</v>
      </c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8.75" customHeight="1" x14ac:dyDescent="0.25">
      <c r="A22" s="32" t="s">
        <v>30</v>
      </c>
      <c r="B22" s="33">
        <v>4</v>
      </c>
      <c r="C22" s="33" t="s">
        <v>12</v>
      </c>
      <c r="D22" s="33">
        <v>50</v>
      </c>
      <c r="E22" s="33">
        <v>30</v>
      </c>
      <c r="F22" s="33">
        <v>10</v>
      </c>
      <c r="G22" s="33">
        <v>2</v>
      </c>
      <c r="H22" s="33">
        <v>8</v>
      </c>
      <c r="I22" s="24">
        <f t="shared" si="3"/>
        <v>2</v>
      </c>
      <c r="J22" s="24">
        <f t="shared" si="4"/>
        <v>1.3333333333333333</v>
      </c>
      <c r="K22" s="6"/>
    </row>
    <row r="23" spans="1:52" ht="20.25" customHeight="1" x14ac:dyDescent="0.25">
      <c r="A23" s="34" t="s">
        <v>31</v>
      </c>
      <c r="B23" s="35">
        <v>1</v>
      </c>
      <c r="C23" s="35" t="s">
        <v>12</v>
      </c>
      <c r="D23" s="35">
        <v>15</v>
      </c>
      <c r="E23" s="35">
        <v>15</v>
      </c>
      <c r="F23" s="35">
        <v>0</v>
      </c>
      <c r="G23" s="35">
        <v>0</v>
      </c>
      <c r="H23" s="35">
        <v>0</v>
      </c>
      <c r="I23" s="36">
        <f t="shared" si="3"/>
        <v>1</v>
      </c>
      <c r="J23" s="36">
        <f t="shared" si="4"/>
        <v>0</v>
      </c>
      <c r="K23" s="6"/>
    </row>
    <row r="24" spans="1:52" ht="15.75" x14ac:dyDescent="0.25">
      <c r="A24" s="26" t="s">
        <v>22</v>
      </c>
      <c r="B24" s="27">
        <f t="shared" ref="B24:J24" si="5">SUM(B16:B23)</f>
        <v>30</v>
      </c>
      <c r="C24" s="27">
        <f t="shared" si="5"/>
        <v>0</v>
      </c>
      <c r="D24" s="27">
        <f t="shared" si="5"/>
        <v>365</v>
      </c>
      <c r="E24" s="27">
        <f t="shared" si="5"/>
        <v>150</v>
      </c>
      <c r="F24" s="27">
        <f t="shared" si="5"/>
        <v>92</v>
      </c>
      <c r="G24" s="27">
        <f t="shared" si="5"/>
        <v>105</v>
      </c>
      <c r="H24" s="27">
        <f t="shared" si="5"/>
        <v>18</v>
      </c>
      <c r="I24" s="28">
        <f t="shared" si="5"/>
        <v>10</v>
      </c>
      <c r="J24" s="28">
        <f t="shared" si="5"/>
        <v>14.333333333333334</v>
      </c>
      <c r="K24" s="6"/>
    </row>
    <row r="25" spans="1:52" ht="15.75" x14ac:dyDescent="0.25">
      <c r="A25" s="50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6"/>
    </row>
    <row r="26" spans="1:52" ht="18.75" customHeight="1" x14ac:dyDescent="0.25">
      <c r="A26" s="22" t="s">
        <v>33</v>
      </c>
      <c r="B26" s="23">
        <v>2</v>
      </c>
      <c r="C26" s="23" t="s">
        <v>12</v>
      </c>
      <c r="D26" s="23">
        <v>30</v>
      </c>
      <c r="E26" s="23">
        <v>0</v>
      </c>
      <c r="F26" s="23">
        <v>0</v>
      </c>
      <c r="G26" s="23">
        <v>30</v>
      </c>
      <c r="H26" s="23">
        <v>0</v>
      </c>
      <c r="I26" s="24">
        <f t="shared" ref="I26:I32" si="6">E26/15</f>
        <v>0</v>
      </c>
      <c r="J26" s="24">
        <f t="shared" ref="J26:J32" si="7">(F26+G26+H26)/15</f>
        <v>2</v>
      </c>
      <c r="K26" s="6"/>
    </row>
    <row r="27" spans="1:52" ht="18.75" customHeight="1" x14ac:dyDescent="0.25">
      <c r="A27" s="37" t="s">
        <v>34</v>
      </c>
      <c r="B27" s="38">
        <v>2</v>
      </c>
      <c r="C27" s="38" t="s">
        <v>12</v>
      </c>
      <c r="D27" s="38">
        <v>45</v>
      </c>
      <c r="E27" s="38">
        <v>30</v>
      </c>
      <c r="F27" s="38">
        <v>15</v>
      </c>
      <c r="G27" s="38">
        <v>0</v>
      </c>
      <c r="H27" s="38">
        <v>0</v>
      </c>
      <c r="I27" s="29">
        <f t="shared" si="6"/>
        <v>2</v>
      </c>
      <c r="J27" s="29">
        <f t="shared" si="7"/>
        <v>1</v>
      </c>
      <c r="K27" s="6"/>
    </row>
    <row r="28" spans="1:52" ht="17.25" customHeight="1" x14ac:dyDescent="0.25">
      <c r="A28" s="22" t="s">
        <v>35</v>
      </c>
      <c r="B28" s="23">
        <v>6</v>
      </c>
      <c r="C28" s="23" t="s">
        <v>14</v>
      </c>
      <c r="D28" s="23">
        <v>55</v>
      </c>
      <c r="E28" s="23">
        <v>30</v>
      </c>
      <c r="F28" s="23">
        <v>15</v>
      </c>
      <c r="G28" s="23">
        <v>10</v>
      </c>
      <c r="H28" s="23">
        <v>0</v>
      </c>
      <c r="I28" s="24">
        <f t="shared" si="6"/>
        <v>2</v>
      </c>
      <c r="J28" s="24">
        <f t="shared" si="7"/>
        <v>1.6666666666666667</v>
      </c>
      <c r="K28" s="6"/>
    </row>
    <row r="29" spans="1:52" ht="20.25" customHeight="1" x14ac:dyDescent="0.25">
      <c r="A29" s="22" t="s">
        <v>36</v>
      </c>
      <c r="B29" s="23">
        <v>6</v>
      </c>
      <c r="C29" s="23" t="s">
        <v>14</v>
      </c>
      <c r="D29" s="23">
        <v>65</v>
      </c>
      <c r="E29" s="23">
        <v>30</v>
      </c>
      <c r="F29" s="23">
        <v>10</v>
      </c>
      <c r="G29" s="23">
        <v>20</v>
      </c>
      <c r="H29" s="23">
        <v>5</v>
      </c>
      <c r="I29" s="24">
        <f>E29/15</f>
        <v>2</v>
      </c>
      <c r="J29" s="24">
        <f>(F29+G29+H29)/15</f>
        <v>2.3333333333333335</v>
      </c>
      <c r="K29" s="6"/>
    </row>
    <row r="30" spans="1:52" ht="21.75" customHeight="1" x14ac:dyDescent="0.25">
      <c r="A30" s="22" t="s">
        <v>37</v>
      </c>
      <c r="B30" s="23">
        <v>6</v>
      </c>
      <c r="C30" s="23" t="s">
        <v>14</v>
      </c>
      <c r="D30" s="23">
        <v>60</v>
      </c>
      <c r="E30" s="23">
        <v>30</v>
      </c>
      <c r="F30" s="23">
        <v>15</v>
      </c>
      <c r="G30" s="23">
        <v>5</v>
      </c>
      <c r="H30" s="23">
        <v>10</v>
      </c>
      <c r="I30" s="29">
        <f>E30/15</f>
        <v>2</v>
      </c>
      <c r="J30" s="29">
        <f>(F30+G30+H30)/15</f>
        <v>2</v>
      </c>
      <c r="K30" s="6"/>
    </row>
    <row r="31" spans="1:52" ht="20.25" customHeight="1" x14ac:dyDescent="0.25">
      <c r="A31" s="22" t="s">
        <v>38</v>
      </c>
      <c r="B31" s="23">
        <v>3</v>
      </c>
      <c r="C31" s="23" t="s">
        <v>12</v>
      </c>
      <c r="D31" s="23">
        <v>45</v>
      </c>
      <c r="E31" s="23">
        <v>25</v>
      </c>
      <c r="F31" s="23">
        <v>10</v>
      </c>
      <c r="G31" s="23">
        <v>5</v>
      </c>
      <c r="H31" s="23">
        <v>5</v>
      </c>
      <c r="I31" s="24">
        <f t="shared" si="6"/>
        <v>1.6666666666666667</v>
      </c>
      <c r="J31" s="24">
        <f t="shared" si="7"/>
        <v>1.3333333333333333</v>
      </c>
      <c r="K31" s="6"/>
    </row>
    <row r="32" spans="1:52" ht="30.75" customHeight="1" x14ac:dyDescent="0.25">
      <c r="A32" s="22" t="s">
        <v>39</v>
      </c>
      <c r="B32" s="23">
        <v>5</v>
      </c>
      <c r="C32" s="23" t="s">
        <v>14</v>
      </c>
      <c r="D32" s="23">
        <v>60</v>
      </c>
      <c r="E32" s="23">
        <v>30</v>
      </c>
      <c r="F32" s="23">
        <v>10</v>
      </c>
      <c r="G32" s="23">
        <v>15</v>
      </c>
      <c r="H32" s="23">
        <v>5</v>
      </c>
      <c r="I32" s="24">
        <f t="shared" si="6"/>
        <v>2</v>
      </c>
      <c r="J32" s="24">
        <f t="shared" si="7"/>
        <v>2</v>
      </c>
      <c r="K32" s="6"/>
    </row>
    <row r="33" spans="1:11" ht="15.75" x14ac:dyDescent="0.25">
      <c r="A33" s="26" t="s">
        <v>22</v>
      </c>
      <c r="B33" s="27">
        <f>SUM(B26:B32)</f>
        <v>30</v>
      </c>
      <c r="C33" s="27">
        <f ca="1">SUM(C26:C41)</f>
        <v>0</v>
      </c>
      <c r="D33" s="27">
        <f t="shared" ref="D33:J33" si="8">SUM(D26:D32)</f>
        <v>360</v>
      </c>
      <c r="E33" s="27">
        <f t="shared" si="8"/>
        <v>175</v>
      </c>
      <c r="F33" s="27">
        <f t="shared" si="8"/>
        <v>75</v>
      </c>
      <c r="G33" s="27">
        <f t="shared" si="8"/>
        <v>85</v>
      </c>
      <c r="H33" s="27">
        <f t="shared" si="8"/>
        <v>25</v>
      </c>
      <c r="I33" s="28">
        <f t="shared" si="8"/>
        <v>11.666666666666666</v>
      </c>
      <c r="J33" s="28">
        <f t="shared" si="8"/>
        <v>12.333333333333334</v>
      </c>
      <c r="K33" s="6"/>
    </row>
    <row r="34" spans="1:11" ht="15.75" x14ac:dyDescent="0.25">
      <c r="A34" s="51" t="s">
        <v>40</v>
      </c>
      <c r="B34" s="51"/>
      <c r="C34" s="51"/>
      <c r="D34" s="51"/>
      <c r="E34" s="51"/>
      <c r="F34" s="51"/>
      <c r="G34" s="51"/>
      <c r="H34" s="51"/>
      <c r="I34" s="51"/>
      <c r="J34" s="51"/>
      <c r="K34" s="6"/>
    </row>
    <row r="35" spans="1:11" ht="19.5" customHeight="1" x14ac:dyDescent="0.25">
      <c r="A35" s="9" t="s">
        <v>41</v>
      </c>
      <c r="B35" s="39">
        <v>4</v>
      </c>
      <c r="C35" s="39" t="s">
        <v>14</v>
      </c>
      <c r="D35" s="39">
        <v>45</v>
      </c>
      <c r="E35" s="39">
        <v>0</v>
      </c>
      <c r="F35" s="39">
        <v>0</v>
      </c>
      <c r="G35" s="39">
        <v>45</v>
      </c>
      <c r="H35" s="39">
        <v>0</v>
      </c>
      <c r="I35" s="29">
        <f t="shared" ref="I35:I41" si="9">E35/15</f>
        <v>0</v>
      </c>
      <c r="J35" s="29">
        <f t="shared" ref="J35:J41" si="10">(F35+G35+H35)/15</f>
        <v>3</v>
      </c>
      <c r="K35" s="6"/>
    </row>
    <row r="36" spans="1:11" ht="19.5" customHeight="1" x14ac:dyDescent="0.25">
      <c r="A36" s="22" t="s">
        <v>42</v>
      </c>
      <c r="B36" s="23">
        <v>2</v>
      </c>
      <c r="C36" s="23" t="s">
        <v>12</v>
      </c>
      <c r="D36" s="23">
        <v>30</v>
      </c>
      <c r="E36" s="23">
        <v>0</v>
      </c>
      <c r="F36" s="23">
        <v>10</v>
      </c>
      <c r="G36" s="23">
        <v>20</v>
      </c>
      <c r="H36" s="23">
        <v>0</v>
      </c>
      <c r="I36" s="29">
        <f t="shared" si="9"/>
        <v>0</v>
      </c>
      <c r="J36" s="29">
        <f t="shared" si="10"/>
        <v>2</v>
      </c>
      <c r="K36" s="6"/>
    </row>
    <row r="37" spans="1:11" ht="18.75" customHeight="1" x14ac:dyDescent="0.25">
      <c r="A37" s="9" t="s">
        <v>43</v>
      </c>
      <c r="B37" s="39">
        <v>6</v>
      </c>
      <c r="C37" s="39" t="s">
        <v>14</v>
      </c>
      <c r="D37" s="39">
        <v>60</v>
      </c>
      <c r="E37" s="39">
        <v>30</v>
      </c>
      <c r="F37" s="39">
        <v>15</v>
      </c>
      <c r="G37" s="39">
        <v>5</v>
      </c>
      <c r="H37" s="39">
        <v>10</v>
      </c>
      <c r="I37" s="29">
        <f t="shared" si="9"/>
        <v>2</v>
      </c>
      <c r="J37" s="29">
        <f t="shared" si="10"/>
        <v>2</v>
      </c>
      <c r="K37" s="6"/>
    </row>
    <row r="38" spans="1:11" ht="20.25" customHeight="1" x14ac:dyDescent="0.25">
      <c r="A38" s="9" t="s">
        <v>44</v>
      </c>
      <c r="B38" s="39">
        <v>5</v>
      </c>
      <c r="C38" s="39" t="s">
        <v>14</v>
      </c>
      <c r="D38" s="39">
        <v>60</v>
      </c>
      <c r="E38" s="39">
        <v>30</v>
      </c>
      <c r="F38" s="39">
        <v>10</v>
      </c>
      <c r="G38" s="39">
        <v>15</v>
      </c>
      <c r="H38" s="39">
        <v>5</v>
      </c>
      <c r="I38" s="29">
        <f t="shared" si="9"/>
        <v>2</v>
      </c>
      <c r="J38" s="29">
        <f t="shared" si="10"/>
        <v>2</v>
      </c>
      <c r="K38" s="6"/>
    </row>
    <row r="39" spans="1:11" ht="20.25" customHeight="1" x14ac:dyDescent="0.25">
      <c r="A39" s="22" t="s">
        <v>45</v>
      </c>
      <c r="B39" s="23">
        <v>5</v>
      </c>
      <c r="C39" s="23" t="s">
        <v>14</v>
      </c>
      <c r="D39" s="23">
        <v>60</v>
      </c>
      <c r="E39" s="23">
        <v>30</v>
      </c>
      <c r="F39" s="23">
        <v>20</v>
      </c>
      <c r="G39" s="23">
        <v>5</v>
      </c>
      <c r="H39" s="23">
        <v>5</v>
      </c>
      <c r="I39" s="24">
        <f t="shared" si="9"/>
        <v>2</v>
      </c>
      <c r="J39" s="24">
        <f t="shared" si="10"/>
        <v>2</v>
      </c>
      <c r="K39" s="6"/>
    </row>
    <row r="40" spans="1:11" ht="18.75" customHeight="1" x14ac:dyDescent="0.25">
      <c r="A40" s="9" t="s">
        <v>46</v>
      </c>
      <c r="B40" s="39">
        <v>6</v>
      </c>
      <c r="C40" s="39" t="s">
        <v>14</v>
      </c>
      <c r="D40" s="39">
        <v>65</v>
      </c>
      <c r="E40" s="39">
        <v>30</v>
      </c>
      <c r="F40" s="39">
        <v>12</v>
      </c>
      <c r="G40" s="39">
        <v>23</v>
      </c>
      <c r="H40" s="39">
        <v>0</v>
      </c>
      <c r="I40" s="29">
        <f t="shared" si="9"/>
        <v>2</v>
      </c>
      <c r="J40" s="29">
        <f t="shared" si="10"/>
        <v>2.3333333333333335</v>
      </c>
      <c r="K40" s="6"/>
    </row>
    <row r="41" spans="1:11" customFormat="1" ht="30" x14ac:dyDescent="0.25">
      <c r="A41" s="40" t="s">
        <v>47</v>
      </c>
      <c r="B41" s="35">
        <v>2</v>
      </c>
      <c r="C41" s="35" t="s">
        <v>12</v>
      </c>
      <c r="D41" s="35">
        <v>30</v>
      </c>
      <c r="E41" s="35">
        <v>30</v>
      </c>
      <c r="F41" s="35">
        <v>0</v>
      </c>
      <c r="G41" s="35">
        <v>0</v>
      </c>
      <c r="H41" s="35">
        <v>0</v>
      </c>
      <c r="I41" s="36">
        <f t="shared" si="9"/>
        <v>2</v>
      </c>
      <c r="J41" s="36">
        <f t="shared" si="10"/>
        <v>0</v>
      </c>
      <c r="K41" s="6"/>
    </row>
    <row r="42" spans="1:11" customFormat="1" ht="15.75" x14ac:dyDescent="0.25">
      <c r="A42" s="26" t="s">
        <v>22</v>
      </c>
      <c r="B42" s="27">
        <f>SUM(B35:B41)</f>
        <v>30</v>
      </c>
      <c r="C42" s="27">
        <f ca="1">SUM(C35:C57)</f>
        <v>0</v>
      </c>
      <c r="D42" s="27">
        <f t="shared" ref="D42:J42" si="11">SUM(D35:D41)</f>
        <v>350</v>
      </c>
      <c r="E42" s="27">
        <f t="shared" si="11"/>
        <v>150</v>
      </c>
      <c r="F42" s="27">
        <f t="shared" si="11"/>
        <v>67</v>
      </c>
      <c r="G42" s="27">
        <f t="shared" si="11"/>
        <v>113</v>
      </c>
      <c r="H42" s="27">
        <f t="shared" si="11"/>
        <v>20</v>
      </c>
      <c r="I42" s="27">
        <f t="shared" si="11"/>
        <v>10</v>
      </c>
      <c r="J42" s="27">
        <f t="shared" si="11"/>
        <v>13.333333333333334</v>
      </c>
      <c r="K42" s="6"/>
    </row>
    <row r="43" spans="1:11" customFormat="1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6"/>
    </row>
    <row r="44" spans="1:11" customFormat="1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6"/>
    </row>
    <row r="45" spans="1:11" customFormat="1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6"/>
    </row>
    <row r="46" spans="1:11" ht="1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6"/>
    </row>
    <row r="47" spans="1:11" ht="3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6"/>
    </row>
    <row r="48" spans="1:11" ht="14.25" customHeight="1" x14ac:dyDescent="0.25">
      <c r="A48" s="48" t="s">
        <v>75</v>
      </c>
      <c r="B48" s="48"/>
      <c r="C48" s="48"/>
      <c r="D48" s="48"/>
      <c r="E48" s="48"/>
      <c r="F48" s="48"/>
      <c r="G48" s="48"/>
      <c r="H48" s="48"/>
      <c r="I48" s="48"/>
      <c r="J48" s="48"/>
      <c r="K48" s="6"/>
    </row>
    <row r="49" spans="1:52" ht="52.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6"/>
    </row>
    <row r="50" spans="1:52" ht="61.5" customHeight="1" x14ac:dyDescent="0.25">
      <c r="A50" s="41" t="s">
        <v>0</v>
      </c>
      <c r="B50" s="42" t="s">
        <v>1</v>
      </c>
      <c r="C50" s="5" t="s">
        <v>76</v>
      </c>
      <c r="D50" s="42" t="s">
        <v>3</v>
      </c>
      <c r="E50" s="42" t="s">
        <v>4</v>
      </c>
      <c r="F50" s="42" t="s">
        <v>5</v>
      </c>
      <c r="G50" s="42" t="s">
        <v>6</v>
      </c>
      <c r="H50" s="42" t="s">
        <v>7</v>
      </c>
      <c r="I50" s="42" t="s">
        <v>8</v>
      </c>
      <c r="J50" s="42" t="s">
        <v>9</v>
      </c>
    </row>
    <row r="51" spans="1:52" ht="14.25" customHeight="1" x14ac:dyDescent="0.25">
      <c r="A51" s="51" t="s">
        <v>48</v>
      </c>
      <c r="B51" s="51"/>
      <c r="C51" s="51"/>
      <c r="D51" s="51"/>
      <c r="E51" s="51"/>
      <c r="F51" s="51"/>
      <c r="G51" s="51"/>
      <c r="H51" s="51"/>
      <c r="I51" s="51"/>
      <c r="J51" s="51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20.25" customHeight="1" x14ac:dyDescent="0.25">
      <c r="A52" s="43" t="s">
        <v>49</v>
      </c>
      <c r="B52" s="25">
        <v>3</v>
      </c>
      <c r="C52" s="25" t="s">
        <v>12</v>
      </c>
      <c r="D52" s="25">
        <v>45</v>
      </c>
      <c r="E52" s="25">
        <v>30</v>
      </c>
      <c r="F52" s="25">
        <v>10</v>
      </c>
      <c r="G52" s="25">
        <v>5</v>
      </c>
      <c r="H52" s="25">
        <v>0</v>
      </c>
      <c r="I52" s="29">
        <f t="shared" ref="I52:I58" si="12">E52/15</f>
        <v>2</v>
      </c>
      <c r="J52" s="29">
        <f t="shared" ref="J52:J58" si="13">(F52+G52+H52)/15</f>
        <v>1</v>
      </c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27.75" customHeight="1" x14ac:dyDescent="0.25">
      <c r="A53" s="22" t="s">
        <v>50</v>
      </c>
      <c r="B53" s="25">
        <v>6</v>
      </c>
      <c r="C53" s="25" t="s">
        <v>14</v>
      </c>
      <c r="D53" s="25">
        <v>60</v>
      </c>
      <c r="E53" s="25">
        <v>30</v>
      </c>
      <c r="F53" s="25">
        <v>15</v>
      </c>
      <c r="G53" s="25">
        <v>10</v>
      </c>
      <c r="H53" s="25">
        <v>5</v>
      </c>
      <c r="I53" s="24">
        <f t="shared" si="12"/>
        <v>2</v>
      </c>
      <c r="J53" s="24">
        <f t="shared" si="13"/>
        <v>2</v>
      </c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30" customHeight="1" x14ac:dyDescent="0.25">
      <c r="A54" s="22" t="s">
        <v>51</v>
      </c>
      <c r="B54" s="23">
        <v>6</v>
      </c>
      <c r="C54" s="23" t="s">
        <v>14</v>
      </c>
      <c r="D54" s="23">
        <v>65</v>
      </c>
      <c r="E54" s="23">
        <v>30</v>
      </c>
      <c r="F54" s="23">
        <v>12</v>
      </c>
      <c r="G54" s="23">
        <v>23</v>
      </c>
      <c r="H54" s="23">
        <v>0</v>
      </c>
      <c r="I54" s="24">
        <f>E54/15</f>
        <v>2</v>
      </c>
      <c r="J54" s="24">
        <f>(F54+G54+H54)/15</f>
        <v>2.3333333333333335</v>
      </c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23.25" customHeight="1" x14ac:dyDescent="0.25">
      <c r="A55" s="22" t="s">
        <v>52</v>
      </c>
      <c r="B55" s="23">
        <v>2</v>
      </c>
      <c r="C55" s="23" t="s">
        <v>12</v>
      </c>
      <c r="D55" s="23">
        <v>30</v>
      </c>
      <c r="E55" s="23">
        <v>30</v>
      </c>
      <c r="F55" s="23">
        <v>0</v>
      </c>
      <c r="G55" s="23">
        <v>0</v>
      </c>
      <c r="H55" s="23">
        <v>0</v>
      </c>
      <c r="I55" s="24">
        <f t="shared" si="12"/>
        <v>2</v>
      </c>
      <c r="J55" s="24">
        <f t="shared" si="13"/>
        <v>0</v>
      </c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31.5" customHeight="1" x14ac:dyDescent="0.25">
      <c r="A56" s="44" t="s">
        <v>53</v>
      </c>
      <c r="B56" s="45">
        <v>5</v>
      </c>
      <c r="C56" s="45" t="s">
        <v>12</v>
      </c>
      <c r="D56" s="45">
        <v>60</v>
      </c>
      <c r="E56" s="45">
        <v>30</v>
      </c>
      <c r="F56" s="45">
        <v>15</v>
      </c>
      <c r="G56" s="45">
        <v>5</v>
      </c>
      <c r="H56" s="45">
        <v>10</v>
      </c>
      <c r="I56" s="24">
        <f t="shared" si="12"/>
        <v>2</v>
      </c>
      <c r="J56" s="24">
        <f t="shared" si="13"/>
        <v>2</v>
      </c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1.5" customHeight="1" x14ac:dyDescent="0.25">
      <c r="A57" s="32" t="s">
        <v>54</v>
      </c>
      <c r="B57" s="46">
        <v>6</v>
      </c>
      <c r="C57" s="46" t="s">
        <v>14</v>
      </c>
      <c r="D57" s="46">
        <v>70</v>
      </c>
      <c r="E57" s="46">
        <v>15</v>
      </c>
      <c r="F57" s="46">
        <v>18</v>
      </c>
      <c r="G57" s="46">
        <v>37</v>
      </c>
      <c r="H57" s="46">
        <v>0</v>
      </c>
      <c r="I57" s="29">
        <f>E57/15</f>
        <v>1</v>
      </c>
      <c r="J57" s="29">
        <f>(F57+G57+H57)/15</f>
        <v>3.6666666666666665</v>
      </c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24" customHeight="1" x14ac:dyDescent="0.25">
      <c r="A58" s="43" t="s">
        <v>55</v>
      </c>
      <c r="B58" s="23">
        <v>2</v>
      </c>
      <c r="C58" s="23" t="s">
        <v>14</v>
      </c>
      <c r="D58" s="23">
        <v>30</v>
      </c>
      <c r="E58" s="23">
        <v>30</v>
      </c>
      <c r="F58" s="23">
        <v>0</v>
      </c>
      <c r="G58" s="23">
        <v>0</v>
      </c>
      <c r="H58" s="23">
        <v>0</v>
      </c>
      <c r="I58" s="24">
        <f t="shared" si="12"/>
        <v>2</v>
      </c>
      <c r="J58" s="24">
        <f t="shared" si="13"/>
        <v>0</v>
      </c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x14ac:dyDescent="0.25">
      <c r="A59" s="47" t="s">
        <v>22</v>
      </c>
      <c r="B59" s="27">
        <f>SUM(B52:B58)</f>
        <v>30</v>
      </c>
      <c r="C59" s="27">
        <f ca="1">SUM(C37:C54)</f>
        <v>0</v>
      </c>
      <c r="D59" s="27">
        <f t="shared" ref="D59:J59" si="14">SUM(D52:D58)</f>
        <v>360</v>
      </c>
      <c r="E59" s="27">
        <f t="shared" si="14"/>
        <v>195</v>
      </c>
      <c r="F59" s="27">
        <f t="shared" si="14"/>
        <v>70</v>
      </c>
      <c r="G59" s="27">
        <f t="shared" si="14"/>
        <v>80</v>
      </c>
      <c r="H59" s="27">
        <f t="shared" si="14"/>
        <v>15</v>
      </c>
      <c r="I59" s="27">
        <f t="shared" si="14"/>
        <v>13</v>
      </c>
      <c r="J59" s="27">
        <f t="shared" si="14"/>
        <v>11</v>
      </c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.25" customHeight="1" x14ac:dyDescent="0.25">
      <c r="A60" s="51" t="s">
        <v>56</v>
      </c>
      <c r="B60" s="51"/>
      <c r="C60" s="51"/>
      <c r="D60" s="51"/>
      <c r="E60" s="51"/>
      <c r="F60" s="51"/>
      <c r="G60" s="51"/>
      <c r="H60" s="51"/>
      <c r="I60" s="51"/>
      <c r="J60" s="51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7.100000000000001" customHeight="1" x14ac:dyDescent="0.25">
      <c r="A61" s="22" t="s">
        <v>57</v>
      </c>
      <c r="B61" s="23">
        <v>6</v>
      </c>
      <c r="C61" s="23" t="s">
        <v>14</v>
      </c>
      <c r="D61" s="23">
        <v>70</v>
      </c>
      <c r="E61" s="23">
        <v>30</v>
      </c>
      <c r="F61" s="23">
        <v>10</v>
      </c>
      <c r="G61" s="23">
        <v>20</v>
      </c>
      <c r="H61" s="23">
        <v>10</v>
      </c>
      <c r="I61" s="24">
        <f t="shared" ref="I61:I69" si="15">E61/15</f>
        <v>2</v>
      </c>
      <c r="J61" s="24">
        <f t="shared" ref="J61:J69" si="16">(F61+G61+H61)/15</f>
        <v>2.6666666666666665</v>
      </c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8" customHeight="1" x14ac:dyDescent="0.25">
      <c r="A62" s="22" t="s">
        <v>58</v>
      </c>
      <c r="B62" s="23">
        <v>1</v>
      </c>
      <c r="C62" s="23" t="s">
        <v>12</v>
      </c>
      <c r="D62" s="23">
        <v>30</v>
      </c>
      <c r="E62" s="23">
        <v>30</v>
      </c>
      <c r="F62" s="23">
        <v>0</v>
      </c>
      <c r="G62" s="23">
        <v>0</v>
      </c>
      <c r="H62" s="23">
        <v>0</v>
      </c>
      <c r="I62" s="24">
        <f>E62/15</f>
        <v>2</v>
      </c>
      <c r="J62" s="24">
        <f>(F62+G62+H62)/15</f>
        <v>0</v>
      </c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30" x14ac:dyDescent="0.25">
      <c r="A63" s="22" t="s">
        <v>59</v>
      </c>
      <c r="B63" s="23">
        <v>6</v>
      </c>
      <c r="C63" s="23" t="s">
        <v>14</v>
      </c>
      <c r="D63" s="23">
        <v>65</v>
      </c>
      <c r="E63" s="23">
        <v>30</v>
      </c>
      <c r="F63" s="23">
        <v>15</v>
      </c>
      <c r="G63" s="23">
        <v>5</v>
      </c>
      <c r="H63" s="23">
        <v>15</v>
      </c>
      <c r="I63" s="24">
        <f t="shared" si="15"/>
        <v>2</v>
      </c>
      <c r="J63" s="24">
        <f t="shared" si="16"/>
        <v>2.3333333333333335</v>
      </c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30" x14ac:dyDescent="0.25">
      <c r="A64" s="22" t="s">
        <v>60</v>
      </c>
      <c r="B64" s="23">
        <v>3</v>
      </c>
      <c r="C64" s="23" t="s">
        <v>12</v>
      </c>
      <c r="D64" s="23">
        <v>45</v>
      </c>
      <c r="E64" s="23">
        <v>30</v>
      </c>
      <c r="F64" s="23">
        <v>5</v>
      </c>
      <c r="G64" s="23">
        <v>2</v>
      </c>
      <c r="H64" s="23">
        <v>8</v>
      </c>
      <c r="I64" s="24">
        <f t="shared" si="15"/>
        <v>2</v>
      </c>
      <c r="J64" s="24">
        <f t="shared" si="16"/>
        <v>1</v>
      </c>
      <c r="K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32.25" customHeight="1" x14ac:dyDescent="0.25">
      <c r="A65" s="22" t="s">
        <v>61</v>
      </c>
      <c r="B65" s="23">
        <v>6</v>
      </c>
      <c r="C65" s="23" t="s">
        <v>14</v>
      </c>
      <c r="D65" s="23">
        <v>70</v>
      </c>
      <c r="E65" s="23">
        <v>30</v>
      </c>
      <c r="F65" s="23">
        <v>15</v>
      </c>
      <c r="G65" s="23">
        <v>10</v>
      </c>
      <c r="H65" s="23">
        <v>15</v>
      </c>
      <c r="I65" s="24">
        <f>E65/15</f>
        <v>2</v>
      </c>
      <c r="J65" s="24">
        <f>(F65+G65+H65)/15</f>
        <v>2.6666666666666665</v>
      </c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30" customHeight="1" x14ac:dyDescent="0.25">
      <c r="A66" s="22" t="s">
        <v>62</v>
      </c>
      <c r="B66" s="23">
        <v>1</v>
      </c>
      <c r="C66" s="23" t="s">
        <v>12</v>
      </c>
      <c r="D66" s="23">
        <v>30</v>
      </c>
      <c r="E66" s="23">
        <v>0</v>
      </c>
      <c r="F66" s="23">
        <v>10</v>
      </c>
      <c r="G66" s="23">
        <v>20</v>
      </c>
      <c r="H66" s="23">
        <v>0</v>
      </c>
      <c r="I66" s="24">
        <f t="shared" si="15"/>
        <v>0</v>
      </c>
      <c r="J66" s="24">
        <f t="shared" si="16"/>
        <v>2</v>
      </c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6.5" customHeight="1" x14ac:dyDescent="0.25">
      <c r="A67" s="22" t="s">
        <v>63</v>
      </c>
      <c r="B67" s="23">
        <v>1</v>
      </c>
      <c r="C67" s="23" t="s">
        <v>12</v>
      </c>
      <c r="D67" s="23">
        <v>15</v>
      </c>
      <c r="E67" s="23">
        <v>0</v>
      </c>
      <c r="F67" s="23">
        <v>5</v>
      </c>
      <c r="G67" s="23">
        <v>10</v>
      </c>
      <c r="H67" s="23">
        <v>0</v>
      </c>
      <c r="I67" s="24">
        <f>E67/15</f>
        <v>0</v>
      </c>
      <c r="J67" s="24">
        <f>(F67+G67+H67)/15</f>
        <v>1</v>
      </c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29.25" customHeight="1" x14ac:dyDescent="0.25">
      <c r="A68" s="22" t="s">
        <v>64</v>
      </c>
      <c r="B68" s="23">
        <v>1</v>
      </c>
      <c r="C68" s="23" t="s">
        <v>12</v>
      </c>
      <c r="D68" s="23">
        <v>15</v>
      </c>
      <c r="E68" s="23">
        <v>0</v>
      </c>
      <c r="F68" s="23">
        <v>0</v>
      </c>
      <c r="G68" s="23">
        <v>15</v>
      </c>
      <c r="H68" s="23">
        <v>0</v>
      </c>
      <c r="I68" s="24">
        <f t="shared" si="15"/>
        <v>0</v>
      </c>
      <c r="J68" s="24">
        <f t="shared" si="16"/>
        <v>1</v>
      </c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22.5" customHeight="1" x14ac:dyDescent="0.25">
      <c r="A69" s="22" t="s">
        <v>65</v>
      </c>
      <c r="B69" s="23">
        <v>5</v>
      </c>
      <c r="C69" s="23" t="s">
        <v>14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4">
        <f t="shared" si="15"/>
        <v>0</v>
      </c>
      <c r="J69" s="24">
        <f t="shared" si="16"/>
        <v>0</v>
      </c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x14ac:dyDescent="0.25">
      <c r="A70" s="26" t="s">
        <v>22</v>
      </c>
      <c r="B70" s="27">
        <f t="shared" ref="B70:J70" si="17">SUM(B61:B69)</f>
        <v>30</v>
      </c>
      <c r="C70" s="27">
        <f t="shared" si="17"/>
        <v>0</v>
      </c>
      <c r="D70" s="27">
        <f t="shared" si="17"/>
        <v>340</v>
      </c>
      <c r="E70" s="27">
        <f t="shared" si="17"/>
        <v>150</v>
      </c>
      <c r="F70" s="27">
        <f t="shared" si="17"/>
        <v>60</v>
      </c>
      <c r="G70" s="27">
        <f t="shared" si="17"/>
        <v>82</v>
      </c>
      <c r="H70" s="27">
        <f t="shared" si="17"/>
        <v>48</v>
      </c>
      <c r="I70" s="27">
        <f t="shared" si="17"/>
        <v>10</v>
      </c>
      <c r="J70" s="27">
        <f t="shared" si="17"/>
        <v>12.666666666666666</v>
      </c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8.75" customHeight="1" x14ac:dyDescent="0.25">
      <c r="A71" s="51" t="s">
        <v>66</v>
      </c>
      <c r="B71" s="51"/>
      <c r="C71" s="51"/>
      <c r="D71" s="51"/>
      <c r="E71" s="51"/>
      <c r="F71" s="51"/>
      <c r="G71" s="51"/>
      <c r="H71" s="51"/>
      <c r="I71" s="51"/>
      <c r="J71" s="51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1.75" customHeight="1" x14ac:dyDescent="0.25">
      <c r="A72" s="22" t="s">
        <v>67</v>
      </c>
      <c r="B72" s="23">
        <v>6</v>
      </c>
      <c r="C72" s="23" t="s">
        <v>14</v>
      </c>
      <c r="D72" s="23">
        <v>65</v>
      </c>
      <c r="E72" s="23">
        <v>30</v>
      </c>
      <c r="F72" s="23">
        <v>20</v>
      </c>
      <c r="G72" s="23">
        <v>10</v>
      </c>
      <c r="H72" s="23">
        <v>5</v>
      </c>
      <c r="I72" s="24">
        <f t="shared" ref="I72:I78" si="18">E72/15</f>
        <v>2</v>
      </c>
      <c r="J72" s="24">
        <f t="shared" ref="J72:J78" si="19">(F72+G72+H72)/15</f>
        <v>2.3333333333333335</v>
      </c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24" customHeight="1" x14ac:dyDescent="0.25">
      <c r="A73" s="22" t="s">
        <v>68</v>
      </c>
      <c r="B73" s="23">
        <v>1</v>
      </c>
      <c r="C73" s="23" t="s">
        <v>12</v>
      </c>
      <c r="D73" s="23">
        <v>15</v>
      </c>
      <c r="E73" s="23">
        <v>15</v>
      </c>
      <c r="F73" s="23">
        <v>0</v>
      </c>
      <c r="G73" s="23">
        <v>0</v>
      </c>
      <c r="H73" s="23">
        <v>0</v>
      </c>
      <c r="I73" s="24">
        <f t="shared" si="18"/>
        <v>1</v>
      </c>
      <c r="J73" s="24">
        <f t="shared" si="19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33.75" customHeight="1" x14ac:dyDescent="0.25">
      <c r="A74" s="22" t="s">
        <v>69</v>
      </c>
      <c r="B74" s="23">
        <v>5</v>
      </c>
      <c r="C74" s="23" t="s">
        <v>14</v>
      </c>
      <c r="D74" s="23">
        <v>60</v>
      </c>
      <c r="E74" s="23">
        <v>30</v>
      </c>
      <c r="F74" s="23">
        <v>20</v>
      </c>
      <c r="G74" s="23">
        <v>10</v>
      </c>
      <c r="H74" s="23">
        <v>0</v>
      </c>
      <c r="I74" s="24">
        <f t="shared" si="18"/>
        <v>2</v>
      </c>
      <c r="J74" s="24">
        <f t="shared" si="19"/>
        <v>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1.5" customHeight="1" x14ac:dyDescent="0.25">
      <c r="A75" s="22" t="s">
        <v>70</v>
      </c>
      <c r="B75" s="23">
        <v>5</v>
      </c>
      <c r="C75" s="23" t="s">
        <v>14</v>
      </c>
      <c r="D75" s="23">
        <v>60</v>
      </c>
      <c r="E75" s="23">
        <v>30</v>
      </c>
      <c r="F75" s="23">
        <v>10</v>
      </c>
      <c r="G75" s="23">
        <v>20</v>
      </c>
      <c r="H75" s="23">
        <v>0</v>
      </c>
      <c r="I75" s="24">
        <f t="shared" si="18"/>
        <v>2</v>
      </c>
      <c r="J75" s="24">
        <f t="shared" si="19"/>
        <v>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1.5" customHeight="1" x14ac:dyDescent="0.25">
      <c r="A76" s="22" t="s">
        <v>71</v>
      </c>
      <c r="B76" s="23">
        <v>3</v>
      </c>
      <c r="C76" s="23" t="s">
        <v>12</v>
      </c>
      <c r="D76" s="23">
        <v>30</v>
      </c>
      <c r="E76" s="23">
        <v>30</v>
      </c>
      <c r="F76" s="23">
        <v>0</v>
      </c>
      <c r="G76" s="23">
        <v>0</v>
      </c>
      <c r="H76" s="23">
        <v>0</v>
      </c>
      <c r="I76" s="24">
        <f t="shared" si="18"/>
        <v>2</v>
      </c>
      <c r="J76" s="24">
        <f t="shared" si="19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4.75" customHeight="1" x14ac:dyDescent="0.25">
      <c r="A77" s="9" t="s">
        <v>72</v>
      </c>
      <c r="B77" s="39">
        <v>2</v>
      </c>
      <c r="C77" s="39" t="s">
        <v>12</v>
      </c>
      <c r="D77" s="39">
        <v>30</v>
      </c>
      <c r="E77" s="39">
        <v>0</v>
      </c>
      <c r="F77" s="39">
        <v>0</v>
      </c>
      <c r="G77" s="39">
        <v>30</v>
      </c>
      <c r="H77" s="39">
        <v>0</v>
      </c>
      <c r="I77" s="24">
        <f t="shared" si="18"/>
        <v>0</v>
      </c>
      <c r="J77" s="24">
        <f t="shared" si="19"/>
        <v>2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1.75" customHeight="1" x14ac:dyDescent="0.25">
      <c r="A78" s="9" t="s">
        <v>73</v>
      </c>
      <c r="B78" s="39">
        <v>8</v>
      </c>
      <c r="C78" s="39" t="s">
        <v>14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24">
        <f t="shared" si="18"/>
        <v>0</v>
      </c>
      <c r="J78" s="24">
        <f t="shared" si="19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6.5" customHeight="1" x14ac:dyDescent="0.25">
      <c r="A79" s="26" t="s">
        <v>22</v>
      </c>
      <c r="B79" s="27">
        <f>SUM(B72:B78)</f>
        <v>30</v>
      </c>
      <c r="C79" s="27">
        <f ca="1">SUM(C55:C78)</f>
        <v>0</v>
      </c>
      <c r="D79" s="27">
        <f t="shared" ref="D79:J79" si="20">SUM(D72:D78)</f>
        <v>260</v>
      </c>
      <c r="E79" s="27">
        <f t="shared" si="20"/>
        <v>135</v>
      </c>
      <c r="F79" s="27">
        <f t="shared" si="20"/>
        <v>50</v>
      </c>
      <c r="G79" s="27">
        <f t="shared" si="20"/>
        <v>70</v>
      </c>
      <c r="H79" s="27">
        <f t="shared" si="20"/>
        <v>5</v>
      </c>
      <c r="I79" s="28">
        <f t="shared" si="20"/>
        <v>9</v>
      </c>
      <c r="J79" s="28">
        <f t="shared" si="20"/>
        <v>8.3333333333333339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5">
      <c r="A80" s="26"/>
      <c r="B80" s="27">
        <f t="shared" ref="B80:J80" si="21">SUM(B14,B24,B33,B42,B59,B70,B79)</f>
        <v>210</v>
      </c>
      <c r="C80" s="27">
        <f t="shared" ca="1" si="21"/>
        <v>0</v>
      </c>
      <c r="D80" s="27">
        <f t="shared" si="21"/>
        <v>2400</v>
      </c>
      <c r="E80" s="27">
        <f t="shared" si="21"/>
        <v>1115</v>
      </c>
      <c r="F80" s="27">
        <f t="shared" si="21"/>
        <v>499</v>
      </c>
      <c r="G80" s="27">
        <f t="shared" si="21"/>
        <v>640</v>
      </c>
      <c r="H80" s="27">
        <f t="shared" si="21"/>
        <v>146</v>
      </c>
      <c r="I80" s="28">
        <f t="shared" si="21"/>
        <v>74.333333333333343</v>
      </c>
      <c r="J80" s="28">
        <f t="shared" si="21"/>
        <v>85.666666666666671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0.25" customHeight="1" x14ac:dyDescent="0.25">
      <c r="A81" s="26" t="s">
        <v>74</v>
      </c>
      <c r="B81" s="27"/>
      <c r="C81" s="27"/>
      <c r="D81" s="27"/>
      <c r="E81" s="28">
        <f>(E80*100)/D80</f>
        <v>46.458333333333336</v>
      </c>
      <c r="F81" s="28">
        <f>(F80*100)/D80</f>
        <v>20.791666666666668</v>
      </c>
      <c r="G81" s="28">
        <f>(G80*100)/D80</f>
        <v>26.666666666666668</v>
      </c>
      <c r="H81" s="28">
        <f>(H80*100)/D80</f>
        <v>6.083333333333333</v>
      </c>
      <c r="I81" s="27"/>
      <c r="J81" s="2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32.25" customHeight="1" x14ac:dyDescent="0.2">
      <c r="A82" s="10"/>
      <c r="B82" s="11"/>
      <c r="C82" s="11"/>
      <c r="D82" s="11"/>
      <c r="E82" s="11"/>
      <c r="F82" s="11"/>
      <c r="G82" s="12"/>
      <c r="H82" s="11"/>
      <c r="I82" s="11"/>
      <c r="J82" s="1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0.25" customHeight="1" x14ac:dyDescent="0.2">
      <c r="A83" s="7"/>
      <c r="B83" s="7"/>
      <c r="C83" s="7"/>
      <c r="D83" s="7"/>
      <c r="E83" s="7"/>
      <c r="F83" s="7"/>
      <c r="G83" s="13"/>
      <c r="H83" s="7"/>
      <c r="I83" s="7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0.2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20.25" customHeight="1" x14ac:dyDescent="0.2">
      <c r="A85" s="54"/>
      <c r="B85" s="54"/>
      <c r="C85" s="54"/>
      <c r="D85" s="54"/>
      <c r="E85" s="54"/>
      <c r="F85" s="54"/>
      <c r="G85" s="54"/>
      <c r="H85" s="54"/>
      <c r="I85" s="15"/>
      <c r="J85" s="1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20.25" customHeight="1" x14ac:dyDescent="0.2">
      <c r="A86" s="16"/>
      <c r="B86" s="15"/>
      <c r="C86" s="15"/>
      <c r="D86" s="15"/>
      <c r="E86" s="15"/>
      <c r="F86" s="15"/>
      <c r="G86" s="15"/>
      <c r="H86" s="15"/>
      <c r="I86" s="15"/>
      <c r="J86" s="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0.25" customHeight="1" x14ac:dyDescent="0.2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20.25" customHeight="1" x14ac:dyDescent="0.2">
      <c r="A88" s="17"/>
      <c r="B88" s="7"/>
      <c r="C88" s="7"/>
      <c r="D88" s="7"/>
      <c r="E88" s="7"/>
      <c r="F88" s="7"/>
      <c r="G88" s="7"/>
      <c r="H88" s="7"/>
      <c r="I88" s="7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20.25" customHeight="1" x14ac:dyDescent="0.2">
      <c r="A89" s="16"/>
      <c r="B89" s="15"/>
      <c r="C89" s="15"/>
      <c r="D89" s="15"/>
      <c r="E89" s="15"/>
      <c r="F89" s="15"/>
      <c r="G89" s="15"/>
      <c r="H89" s="15"/>
      <c r="I89" s="15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24" customHeight="1" x14ac:dyDescent="0.2">
      <c r="A90" s="7"/>
      <c r="B90" s="15"/>
      <c r="C90" s="15"/>
      <c r="D90" s="15"/>
      <c r="E90" s="15"/>
      <c r="F90" s="15"/>
      <c r="G90" s="15"/>
      <c r="H90" s="15"/>
      <c r="I90" s="15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27" customHeight="1" x14ac:dyDescent="0.2">
      <c r="A91" s="17"/>
      <c r="B91" s="7"/>
      <c r="C91" s="7"/>
      <c r="D91" s="7"/>
      <c r="E91" s="7"/>
      <c r="F91" s="7"/>
      <c r="G91" s="7"/>
      <c r="H91" s="7"/>
      <c r="I91" s="7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20.25" customHeight="1" x14ac:dyDescent="0.2">
      <c r="A92" s="16"/>
      <c r="B92" s="18"/>
      <c r="C92" s="18"/>
      <c r="D92" s="18"/>
      <c r="E92" s="18"/>
      <c r="F92" s="18"/>
      <c r="G92" s="18"/>
      <c r="H92" s="18"/>
      <c r="I92" s="18"/>
      <c r="J92" s="1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20.25" customHeight="1" x14ac:dyDescent="0.2">
      <c r="A93" s="16"/>
      <c r="B93" s="18"/>
      <c r="C93" s="18"/>
      <c r="D93" s="18"/>
      <c r="E93" s="18"/>
      <c r="F93" s="18"/>
      <c r="G93" s="18"/>
      <c r="H93" s="18"/>
      <c r="I93" s="18"/>
      <c r="J93" s="1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20.2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20.25" customHeight="1" x14ac:dyDescent="0.2">
      <c r="A95" s="7"/>
      <c r="B95" s="15"/>
      <c r="C95" s="15"/>
      <c r="D95" s="15"/>
      <c r="E95" s="15"/>
      <c r="F95" s="15"/>
      <c r="G95" s="15"/>
      <c r="H95" s="15"/>
      <c r="I95" s="15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20.25" customHeight="1" x14ac:dyDescent="0.2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27.75" customHeight="1" x14ac:dyDescent="0.2">
      <c r="A97" s="19"/>
      <c r="B97" s="15"/>
      <c r="C97" s="15"/>
      <c r="D97" s="15"/>
      <c r="E97" s="15"/>
      <c r="F97" s="15"/>
      <c r="G97" s="15"/>
      <c r="H97" s="15"/>
      <c r="I97" s="15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20.25" customHeight="1" x14ac:dyDescent="0.2">
      <c r="A98" s="20"/>
      <c r="B98" s="15"/>
      <c r="C98" s="15"/>
      <c r="D98" s="15"/>
      <c r="E98" s="15"/>
      <c r="F98" s="15"/>
      <c r="G98" s="15"/>
      <c r="H98" s="15"/>
      <c r="I98" s="15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26.25" customHeight="1" x14ac:dyDescent="0.2">
      <c r="A99" s="20"/>
      <c r="B99" s="15"/>
      <c r="C99" s="15"/>
      <c r="D99" s="15"/>
      <c r="E99" s="15"/>
      <c r="F99" s="15"/>
      <c r="G99" s="15"/>
      <c r="H99" s="15"/>
      <c r="I99" s="15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27" customHeight="1" x14ac:dyDescent="0.2">
      <c r="A100" s="19"/>
      <c r="B100" s="15"/>
      <c r="C100" s="15"/>
      <c r="D100" s="15"/>
      <c r="E100" s="15"/>
      <c r="F100" s="15"/>
      <c r="G100" s="15"/>
      <c r="H100" s="15"/>
      <c r="I100" s="15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20.25" customHeight="1" x14ac:dyDescent="0.2">
      <c r="A101" s="20"/>
      <c r="B101" s="15"/>
      <c r="C101" s="15"/>
      <c r="D101" s="15"/>
      <c r="E101" s="15"/>
      <c r="F101" s="15"/>
      <c r="G101" s="15"/>
      <c r="H101" s="15"/>
      <c r="I101" s="15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20.25" customHeight="1" x14ac:dyDescent="0.2">
      <c r="A102" s="20"/>
      <c r="B102" s="15"/>
      <c r="C102" s="15"/>
      <c r="D102" s="15"/>
      <c r="E102" s="15"/>
      <c r="F102" s="15"/>
      <c r="G102" s="15"/>
      <c r="H102" s="15"/>
      <c r="I102" s="15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20.25" customHeight="1" x14ac:dyDescent="0.2">
      <c r="A103" s="19"/>
      <c r="B103" s="15"/>
      <c r="C103" s="15"/>
      <c r="D103" s="15"/>
      <c r="E103" s="15"/>
      <c r="F103" s="15"/>
      <c r="G103" s="15"/>
      <c r="H103" s="15"/>
      <c r="I103" s="15"/>
      <c r="J103" s="1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20.25" customHeight="1" x14ac:dyDescent="0.2">
      <c r="A104" s="20"/>
      <c r="B104" s="15"/>
      <c r="C104" s="15"/>
      <c r="D104" s="15"/>
      <c r="E104" s="15"/>
      <c r="F104" s="15"/>
      <c r="G104" s="15"/>
      <c r="H104" s="15"/>
      <c r="I104" s="15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20.25" customHeight="1" x14ac:dyDescent="0.2">
      <c r="A105" s="7"/>
      <c r="B105" s="15"/>
      <c r="C105" s="15"/>
      <c r="D105" s="15"/>
      <c r="E105" s="15"/>
      <c r="F105" s="15"/>
      <c r="G105" s="15"/>
      <c r="H105" s="15"/>
      <c r="I105" s="15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20.25" customHeight="1" x14ac:dyDescent="0.2">
      <c r="A106" s="19"/>
      <c r="B106" s="15"/>
      <c r="C106" s="15"/>
      <c r="D106" s="15"/>
      <c r="E106" s="15"/>
      <c r="F106" s="15"/>
      <c r="G106" s="15"/>
      <c r="H106" s="15"/>
      <c r="I106" s="15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20.25" customHeight="1" x14ac:dyDescent="0.2">
      <c r="A107" s="20"/>
      <c r="B107" s="15"/>
      <c r="C107" s="15"/>
      <c r="D107" s="15"/>
      <c r="E107" s="15"/>
      <c r="F107" s="15"/>
      <c r="G107" s="15"/>
      <c r="H107" s="15"/>
      <c r="I107" s="15"/>
      <c r="J107" s="1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29.25" customHeight="1" x14ac:dyDescent="0.2">
      <c r="A108" s="7"/>
      <c r="B108" s="15"/>
      <c r="C108" s="15"/>
      <c r="D108" s="15"/>
      <c r="E108" s="15"/>
      <c r="F108" s="15"/>
      <c r="G108" s="15"/>
      <c r="H108" s="15"/>
      <c r="I108" s="15"/>
      <c r="J108" s="1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23.25" customHeight="1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20.25" customHeight="1" x14ac:dyDescent="0.2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20.25" customHeight="1" x14ac:dyDescent="0.2">
      <c r="A111" s="7"/>
      <c r="B111" s="15"/>
      <c r="C111" s="15"/>
      <c r="D111" s="15"/>
      <c r="E111" s="15"/>
      <c r="F111" s="15"/>
      <c r="G111" s="15"/>
      <c r="H111" s="15"/>
      <c r="I111" s="15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20.25" customHeight="1" x14ac:dyDescent="0.2">
      <c r="A112" s="19"/>
      <c r="B112" s="15"/>
      <c r="C112" s="15"/>
      <c r="D112" s="15"/>
      <c r="E112" s="15"/>
      <c r="F112" s="15"/>
      <c r="G112" s="15"/>
      <c r="H112" s="15"/>
      <c r="I112" s="15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20.25" customHeight="1" x14ac:dyDescent="0.2">
      <c r="A113" s="7"/>
      <c r="B113" s="18"/>
      <c r="C113" s="18"/>
      <c r="D113" s="18"/>
      <c r="E113" s="18"/>
      <c r="F113" s="18"/>
      <c r="G113" s="18"/>
      <c r="H113" s="18"/>
      <c r="I113" s="18"/>
      <c r="J113" s="1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20.25" customHeight="1" x14ac:dyDescent="0.2">
      <c r="A114" s="7"/>
      <c r="B114" s="18"/>
      <c r="C114" s="18"/>
      <c r="D114" s="18"/>
      <c r="E114" s="18"/>
      <c r="F114" s="18"/>
      <c r="G114" s="18"/>
      <c r="H114" s="18"/>
      <c r="I114" s="18"/>
      <c r="J114" s="1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24.75" customHeight="1" x14ac:dyDescent="0.2">
      <c r="A115" s="19"/>
      <c r="B115" s="15"/>
      <c r="C115" s="15"/>
      <c r="D115" s="15"/>
      <c r="E115" s="15"/>
      <c r="F115" s="15"/>
      <c r="G115" s="15"/>
      <c r="H115" s="15"/>
      <c r="I115" s="15"/>
      <c r="J115" s="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20.25" customHeight="1" x14ac:dyDescent="0.2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20.25" customHeight="1" x14ac:dyDescent="0.2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20.25" customHeight="1" x14ac:dyDescent="0.2">
      <c r="A118" s="19"/>
      <c r="B118" s="15"/>
      <c r="C118" s="15"/>
      <c r="D118" s="15"/>
      <c r="E118" s="15"/>
      <c r="F118" s="15"/>
      <c r="G118" s="15"/>
      <c r="H118" s="15"/>
      <c r="I118" s="15"/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20.25" customHeight="1" x14ac:dyDescent="0.2">
      <c r="A119" s="20"/>
      <c r="B119" s="15"/>
      <c r="C119" s="15"/>
      <c r="D119" s="15"/>
      <c r="E119" s="15"/>
      <c r="F119" s="15"/>
      <c r="G119" s="15"/>
      <c r="H119" s="15"/>
      <c r="I119" s="15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27.75" customHeight="1" x14ac:dyDescent="0.2">
      <c r="A120" s="20"/>
      <c r="B120" s="15"/>
      <c r="C120" s="15"/>
      <c r="D120" s="15"/>
      <c r="E120" s="15"/>
      <c r="F120" s="15"/>
      <c r="G120" s="15"/>
      <c r="H120" s="15"/>
      <c r="I120" s="15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28.5" customHeigh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0.75" customHeight="1" x14ac:dyDescent="0.2">
      <c r="A122" s="20"/>
      <c r="B122" s="15"/>
      <c r="C122" s="15"/>
      <c r="D122" s="15"/>
      <c r="E122" s="15"/>
      <c r="F122" s="15"/>
      <c r="G122" s="15"/>
      <c r="H122" s="15"/>
      <c r="I122" s="15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20.25" customHeight="1" x14ac:dyDescent="0.2">
      <c r="A123" s="20"/>
      <c r="B123" s="15"/>
      <c r="C123" s="15"/>
      <c r="D123" s="15"/>
      <c r="E123" s="15"/>
      <c r="F123" s="15"/>
      <c r="G123" s="15"/>
      <c r="H123" s="15"/>
      <c r="I123" s="15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20.2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20.25" customHeight="1" x14ac:dyDescent="0.2">
      <c r="A125" s="19"/>
      <c r="B125" s="15"/>
      <c r="C125" s="15"/>
      <c r="D125" s="15"/>
      <c r="E125" s="15"/>
      <c r="F125" s="15"/>
      <c r="G125" s="15"/>
      <c r="H125" s="15"/>
      <c r="I125" s="15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20.25" customHeight="1" x14ac:dyDescent="0.2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27" customHeight="1" x14ac:dyDescent="0.2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20.25" customHeight="1" x14ac:dyDescent="0.2">
      <c r="A128" s="19"/>
      <c r="B128" s="15"/>
      <c r="C128" s="15"/>
      <c r="D128" s="15"/>
      <c r="E128" s="15"/>
      <c r="F128" s="15"/>
      <c r="G128" s="15"/>
      <c r="H128" s="15"/>
      <c r="I128" s="15"/>
      <c r="J128" s="1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20.25" customHeight="1" x14ac:dyDescent="0.2">
      <c r="A129" s="20"/>
      <c r="B129" s="15"/>
      <c r="C129" s="15"/>
      <c r="D129" s="15"/>
      <c r="E129" s="15"/>
      <c r="F129" s="15"/>
      <c r="G129" s="15"/>
      <c r="H129" s="15"/>
      <c r="I129" s="15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33.75" customHeight="1" x14ac:dyDescent="0.2">
      <c r="A130" s="20"/>
      <c r="B130" s="15"/>
      <c r="C130" s="15"/>
      <c r="D130" s="15"/>
      <c r="E130" s="15"/>
      <c r="F130" s="15"/>
      <c r="G130" s="15"/>
      <c r="H130" s="15"/>
      <c r="I130" s="15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27" customHeight="1" x14ac:dyDescent="0.2">
      <c r="A131" s="19"/>
      <c r="B131" s="15"/>
      <c r="C131" s="15"/>
      <c r="D131" s="15"/>
      <c r="E131" s="15"/>
      <c r="F131" s="15"/>
      <c r="G131" s="15"/>
      <c r="H131" s="15"/>
      <c r="I131" s="15"/>
      <c r="J131" s="1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20.25" customHeight="1" x14ac:dyDescent="0.2">
      <c r="A132" s="20"/>
      <c r="B132" s="15"/>
      <c r="C132" s="15"/>
      <c r="D132" s="15"/>
      <c r="E132" s="15"/>
      <c r="F132" s="15"/>
      <c r="G132" s="15"/>
      <c r="H132" s="15"/>
      <c r="I132" s="15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24" customHeight="1" x14ac:dyDescent="0.2">
      <c r="A133" s="20"/>
      <c r="B133" s="15"/>
      <c r="C133" s="15"/>
      <c r="D133" s="15"/>
      <c r="E133" s="15"/>
      <c r="F133" s="15"/>
      <c r="G133" s="15"/>
      <c r="H133" s="15"/>
      <c r="I133" s="15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28.5" customHeight="1" x14ac:dyDescent="0.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20.25" customHeight="1" x14ac:dyDescent="0.2">
      <c r="A135" s="16"/>
      <c r="B135" s="15"/>
      <c r="C135" s="15"/>
      <c r="D135" s="15"/>
      <c r="E135" s="15"/>
      <c r="F135" s="15"/>
      <c r="G135" s="15"/>
      <c r="H135" s="15"/>
      <c r="I135" s="15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20.25" customHeight="1" x14ac:dyDescent="0.2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27" customHeight="1" x14ac:dyDescent="0.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20.25" customHeight="1" x14ac:dyDescent="0.2">
      <c r="A138" s="20"/>
      <c r="B138" s="15"/>
      <c r="C138" s="15"/>
      <c r="D138" s="15"/>
      <c r="E138" s="15"/>
      <c r="F138" s="15"/>
      <c r="G138" s="15"/>
      <c r="H138" s="15"/>
      <c r="I138" s="15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20.25" customHeight="1" x14ac:dyDescent="0.2">
      <c r="A139" s="20"/>
      <c r="B139" s="15"/>
      <c r="C139" s="15"/>
      <c r="D139" s="15"/>
      <c r="E139" s="15"/>
      <c r="F139" s="15"/>
      <c r="G139" s="15"/>
      <c r="H139" s="15"/>
      <c r="I139" s="15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20.25" customHeight="1" x14ac:dyDescent="0.2">
      <c r="A140" s="19"/>
      <c r="B140" s="15"/>
      <c r="C140" s="15"/>
      <c r="D140" s="15"/>
      <c r="E140" s="15"/>
      <c r="F140" s="15"/>
      <c r="G140" s="15"/>
      <c r="H140" s="15"/>
      <c r="I140" s="15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20.25" customHeight="1" x14ac:dyDescent="0.2">
      <c r="A141" s="20"/>
      <c r="B141" s="15"/>
      <c r="C141" s="15"/>
      <c r="D141" s="15"/>
      <c r="E141" s="15"/>
      <c r="F141" s="15"/>
      <c r="G141" s="15"/>
      <c r="H141" s="15"/>
      <c r="I141" s="15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20.25" customHeight="1" x14ac:dyDescent="0.2">
      <c r="A142" s="20"/>
      <c r="B142" s="15"/>
      <c r="C142" s="15"/>
      <c r="D142" s="15"/>
      <c r="E142" s="15"/>
      <c r="F142" s="15"/>
      <c r="G142" s="15"/>
      <c r="H142" s="15"/>
      <c r="I142" s="15"/>
      <c r="J142" s="1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26.25" customHeigh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20.25" customHeight="1" x14ac:dyDescent="0.2">
      <c r="A144" s="20"/>
      <c r="B144" s="15"/>
      <c r="C144" s="15"/>
      <c r="D144" s="15"/>
      <c r="E144" s="15"/>
      <c r="F144" s="15"/>
      <c r="G144" s="15"/>
      <c r="H144" s="15"/>
      <c r="I144" s="15"/>
      <c r="J144" s="1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20.25" customHeight="1" x14ac:dyDescent="0.2">
      <c r="A145" s="16"/>
      <c r="B145" s="15"/>
      <c r="C145" s="15"/>
      <c r="D145" s="15"/>
      <c r="E145" s="15"/>
      <c r="F145" s="15"/>
      <c r="G145" s="15"/>
      <c r="H145" s="15"/>
      <c r="I145" s="15"/>
      <c r="J145" s="1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20.25" customHeight="1" x14ac:dyDescent="0.2">
      <c r="A146" s="7"/>
      <c r="B146" s="15"/>
      <c r="C146" s="15"/>
      <c r="D146" s="15"/>
      <c r="E146" s="15"/>
      <c r="F146" s="15"/>
      <c r="G146" s="15"/>
      <c r="H146" s="15"/>
      <c r="I146" s="15"/>
      <c r="J146" s="1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20.25" customHeight="1" x14ac:dyDescent="0.2">
      <c r="A147" s="19"/>
      <c r="B147" s="15"/>
      <c r="C147" s="15"/>
      <c r="D147" s="15"/>
      <c r="E147" s="15"/>
      <c r="F147" s="15"/>
      <c r="G147" s="15"/>
      <c r="H147" s="15"/>
      <c r="I147" s="15"/>
      <c r="J147" s="1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20.25" customHeight="1" x14ac:dyDescent="0.2">
      <c r="A148" s="7"/>
      <c r="B148" s="18"/>
      <c r="C148" s="18"/>
      <c r="D148" s="18"/>
      <c r="E148" s="18"/>
      <c r="F148" s="18"/>
      <c r="G148" s="18"/>
      <c r="H148" s="18"/>
      <c r="I148" s="18"/>
      <c r="J148" s="1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20.25" customHeight="1" x14ac:dyDescent="0.2">
      <c r="A149" s="7"/>
      <c r="B149" s="18"/>
      <c r="C149" s="18"/>
      <c r="D149" s="18"/>
      <c r="E149" s="18"/>
      <c r="F149" s="18"/>
      <c r="G149" s="18"/>
      <c r="H149" s="18"/>
      <c r="I149" s="18"/>
      <c r="J149" s="1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24" customHeight="1" x14ac:dyDescent="0.2">
      <c r="A150" s="17"/>
      <c r="B150" s="7"/>
      <c r="C150" s="7"/>
      <c r="D150" s="7"/>
      <c r="E150" s="7"/>
      <c r="F150" s="7"/>
      <c r="G150" s="7"/>
      <c r="H150" s="7"/>
      <c r="I150" s="7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24.75" customHeight="1" x14ac:dyDescent="0.2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</sheetData>
  <mergeCells count="16">
    <mergeCell ref="A1:J2"/>
    <mergeCell ref="A121:J121"/>
    <mergeCell ref="A134:J134"/>
    <mergeCell ref="A137:J137"/>
    <mergeCell ref="A143:J143"/>
    <mergeCell ref="A51:J51"/>
    <mergeCell ref="A60:J60"/>
    <mergeCell ref="A71:J71"/>
    <mergeCell ref="A85:H85"/>
    <mergeCell ref="A94:J94"/>
    <mergeCell ref="A109:J109"/>
    <mergeCell ref="A48:J49"/>
    <mergeCell ref="A4:J4"/>
    <mergeCell ref="A15:J15"/>
    <mergeCell ref="A25:J25"/>
    <mergeCell ref="A34:J34"/>
  </mergeCells>
  <pageMargins left="0.25" right="0.25" top="0.75" bottom="0.75" header="0.3" footer="0.3"/>
  <pageSetup paperSize="9" scale="42" orientation="portrait" r:id="rId1"/>
  <rowBreaks count="1" manualBreakCount="1">
    <brk id="44" max="10" man="1"/>
  </rowBreaks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2019-05-23T09:03:54Z</dcterms:modified>
</cp:coreProperties>
</file>